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chartsheets/sheet5.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conning-my.sharepoint.com/personal/marypat_campbell_conning_com/Documents/Documents/STUMP writing/Social Security/"/>
    </mc:Choice>
  </mc:AlternateContent>
  <xr:revisionPtr revIDLastSave="39" documentId="8_{1F6D9B7E-44D9-4FB0-80DB-1F7EB327672D}" xr6:coauthVersionLast="47" xr6:coauthVersionMax="47" xr10:uidLastSave="{38F18B7D-C2BA-4F52-842D-D60B8C66C228}"/>
  <bookViews>
    <workbookView xWindow="38290" yWindow="-110" windowWidth="36760" windowHeight="21820" xr2:uid="{00000000-000D-0000-FFFF-FFFF00000000}"/>
  </bookViews>
  <sheets>
    <sheet name="Life Expectancy from CDC" sheetId="2" r:id="rId1"/>
    <sheet name="Graph Prep" sheetId="3" r:id="rId2"/>
    <sheet name="Life Exp from Birth black men" sheetId="5" r:id="rId3"/>
    <sheet name="Life Exp from Birth all Groups" sheetId="4" r:id="rId4"/>
    <sheet name="Life Exp from 65 all Groups" sheetId="6" r:id="rId5"/>
    <sheet name="Life Exp from 65 black men" sheetId="7" r:id="rId6"/>
    <sheet name="Black Men deaths 2019" sheetId="8" r:id="rId7"/>
    <sheet name="2019 Death distribution" sheetId="9" r:id="rId8"/>
  </sheets>
  <externalReferences>
    <externalReference r:id="rId9"/>
  </externalReferences>
  <definedNames>
    <definedName name="INIT">'Life Expectancy from CDC'!$A$1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INT">'Life Expectancy from CDC'!$A$1:$J$209</definedName>
    <definedName name="_xlnm.Print_Area" localSheetId="0">'Life Expectancy from CDC'!$A$1:$J$209</definedName>
    <definedName name="_xlnm.Print_Titles" localSheetId="0">'Life Expectancy from CDC'!$1:$3</definedName>
    <definedName name="TITLE">'Life Expectancy from CDC'!$A$1:$A$1</definedName>
    <definedName name="WHOLE">'Life Expectancy from CDC'!$B$7:$J$206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4" i="8" l="1"/>
  <c r="G2" i="8"/>
  <c r="G3" i="8" s="1"/>
  <c r="G4" i="8" s="1"/>
  <c r="G5" i="8" s="1"/>
  <c r="G6" i="8" s="1"/>
  <c r="G7" i="8" s="1"/>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s="1"/>
  <c r="G89" i="8" s="1"/>
  <c r="G90" i="8" s="1"/>
  <c r="G91" i="8" s="1"/>
  <c r="G92" i="8" s="1"/>
  <c r="G93" i="8" s="1"/>
  <c r="G94" i="8" s="1"/>
  <c r="G95" i="8" s="1"/>
  <c r="G96" i="8" s="1"/>
  <c r="G97" i="8" s="1"/>
  <c r="G98" i="8" s="1"/>
  <c r="G99" i="8" s="1"/>
  <c r="G100" i="8" s="1"/>
  <c r="G101" i="8" s="1"/>
  <c r="G102" i="8" s="1"/>
  <c r="G103" i="8" s="1"/>
  <c r="I2" i="8"/>
  <c r="I104" i="8"/>
  <c r="L94" i="2" l="1"/>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L3" i="3"/>
  <c r="M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3" i="3"/>
  <c r="B47" i="3"/>
  <c r="C47" i="3"/>
  <c r="D47" i="3"/>
  <c r="E47"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3" i="3"/>
  <c r="I30" i="3"/>
  <c r="I31" i="3"/>
  <c r="I32" i="3"/>
  <c r="I33" i="3"/>
  <c r="I34" i="3"/>
  <c r="I35" i="3"/>
  <c r="I36" i="3"/>
  <c r="I37" i="3"/>
  <c r="I38" i="3"/>
  <c r="I39" i="3"/>
  <c r="I40" i="3"/>
  <c r="I41" i="3"/>
  <c r="I42" i="3"/>
  <c r="I43" i="3"/>
  <c r="I29" i="3"/>
  <c r="I5" i="3"/>
  <c r="I6" i="3"/>
  <c r="I7" i="3"/>
  <c r="I8" i="3"/>
  <c r="I9" i="3"/>
  <c r="I10" i="3"/>
  <c r="I11" i="3"/>
  <c r="I12" i="3"/>
  <c r="I13" i="3"/>
  <c r="I14" i="3"/>
  <c r="I15" i="3"/>
  <c r="I16" i="3"/>
  <c r="I17" i="3"/>
  <c r="I18" i="3"/>
  <c r="I19" i="3"/>
  <c r="I20" i="3"/>
  <c r="I21" i="3"/>
  <c r="I22" i="3"/>
  <c r="I23" i="3"/>
  <c r="I24" i="3"/>
  <c r="I25" i="3"/>
  <c r="I26" i="3"/>
  <c r="I27" i="3"/>
  <c r="I28" i="3"/>
  <c r="I4" i="3"/>
  <c r="J2" i="3"/>
  <c r="K2" i="3"/>
  <c r="L2" i="3"/>
  <c r="M2" i="3"/>
  <c r="I2"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3" i="3"/>
  <c r="A32" i="3"/>
  <c r="A33" i="3"/>
  <c r="A34" i="3"/>
  <c r="A35" i="3"/>
  <c r="A36" i="3"/>
  <c r="A37" i="3"/>
  <c r="A38" i="3"/>
  <c r="A39" i="3"/>
  <c r="A40" i="3"/>
  <c r="A41" i="3"/>
  <c r="A42" i="3"/>
  <c r="A43" i="3"/>
  <c r="A44" i="3"/>
  <c r="A45" i="3"/>
  <c r="A31" i="3"/>
  <c r="A7" i="3"/>
  <c r="A8" i="3"/>
  <c r="A9" i="3"/>
  <c r="A10" i="3"/>
  <c r="A11" i="3"/>
  <c r="A12" i="3"/>
  <c r="A13" i="3"/>
  <c r="A14" i="3"/>
  <c r="A15" i="3"/>
  <c r="A16" i="3"/>
  <c r="A17" i="3"/>
  <c r="A18" i="3"/>
  <c r="A19" i="3"/>
  <c r="A20" i="3"/>
  <c r="A21" i="3"/>
  <c r="A22" i="3"/>
  <c r="A23" i="3"/>
  <c r="A24" i="3"/>
  <c r="A25" i="3"/>
  <c r="A26" i="3"/>
  <c r="A27" i="3"/>
  <c r="A28" i="3"/>
  <c r="A29" i="3"/>
  <c r="A30" i="3"/>
  <c r="A6" i="3"/>
</calcChain>
</file>

<file path=xl/sharedStrings.xml><?xml version="1.0" encoding="utf-8"?>
<sst xmlns="http://schemas.openxmlformats.org/spreadsheetml/2006/main" count="455" uniqueCount="204">
  <si>
    <t>[Data are based on death certificates]</t>
  </si>
  <si>
    <t>All races</t>
  </si>
  <si>
    <t>Specified age and year</t>
  </si>
  <si>
    <t>Both sexes</t>
  </si>
  <si>
    <t>Male</t>
  </si>
  <si>
    <t>Female</t>
  </si>
  <si>
    <t xml:space="preserve"> Female</t>
  </si>
  <si>
    <t>At birth</t>
  </si>
  <si>
    <t>2003</t>
  </si>
  <si>
    <t>2004</t>
  </si>
  <si>
    <t>2005</t>
  </si>
  <si>
    <t>2006</t>
  </si>
  <si>
    <t>2007</t>
  </si>
  <si>
    <t>2008</t>
  </si>
  <si>
    <t>2009</t>
  </si>
  <si>
    <t>2010</t>
  </si>
  <si>
    <t>2011</t>
  </si>
  <si>
    <t>2012</t>
  </si>
  <si>
    <t>2013</t>
  </si>
  <si>
    <t>At 65 years</t>
  </si>
  <si>
    <t>At 75 years</t>
  </si>
  <si>
    <t>2014</t>
  </si>
  <si>
    <t>2015</t>
  </si>
  <si>
    <t>2016</t>
  </si>
  <si>
    <t>- - -</t>
  </si>
  <si>
    <t>…</t>
  </si>
  <si>
    <t>White\1,\2</t>
  </si>
  <si>
    <t>1900\4,\5</t>
  </si>
  <si>
    <t>1950\4,\5</t>
  </si>
  <si>
    <t>1960\4</t>
  </si>
  <si>
    <t>1960\5</t>
  </si>
  <si>
    <t>White, not Hispanic\2</t>
  </si>
  <si>
    <t>Black, not Hispanic\2</t>
  </si>
  <si>
    <t>2019\6</t>
  </si>
  <si>
    <t>2017</t>
  </si>
  <si>
    <t>2018</t>
  </si>
  <si>
    <t>Life expectancy (years)</t>
  </si>
  <si>
    <t>American Indian or Alaska Native, not Hispanic\2,\9</t>
  </si>
  <si>
    <t>Asian, not Hispanic\2,\9</t>
  </si>
  <si>
    <t>Hispanic\2,\7,\8</t>
  </si>
  <si>
    <t>2018 (single race)</t>
  </si>
  <si>
    <t>2019\6 (single race)</t>
  </si>
  <si>
    <t>Table LExpMort. Life expectancy at birth, age 65, and age 75, by sex, race, and Hispanic origin: United States, selected years 1900–2019</t>
  </si>
  <si>
    <t>Excel version (with more data years and standard errors when available): https://www.cdc.gov/nchs/hus/contents2020-2021.htm#Table-LExpMort</t>
  </si>
  <si>
    <t>Black or African American\1–\3</t>
  </si>
  <si>
    <t>- - - Data not available.
… Category not applicable.
\1Estimates for White and Black or African American race groups are no longer available starting with 2018 data. Estimates for non-Hispanic White and non-Hispanic Black or African American groups are presented.
\2The race groups White, Black or African American, American Indian or Alaska Native, Asian, and Native Hawaiian or Other Pacific Islander include people of Hispanic and non-Hispanic origin. People of Hispanic origin may be of any race. Starting with 2018 data, race on death records is available based on the 1997 “Revisions to the Standards for the Classification of Federal Data on Race and Ethnicity” and presented as single-race estimates (only one race was reported on the death certificate). These estimates include separate estimates for non-Hispanic Asian and non-Hispanic Native Hawaiian or Other Pacific Islander groups. Data for 2003–2017 were tabulated according to the 1977 standards, and race data were bridged to retain comparability across states as they transitioned from 1977 to 1997 standards. Single-race estimates for 2018 and beyond are not completely comparable with bridged-race estimates for earlier years, particularly for smaller race categories. To look at longer-term trends, bridged-race estimates are also presented. See Sources and Definitions, Hispanic origin; Race.
\3Data shown for 1900–1960 are for the non-White population. Data for 1970 onward are for the Black or African American population.
\4The death registration area increased from 10 states and the District of Columbia (D.C.) in 1900 to all 48 states and D.C. in 1933. Alaska and Hawaii were included in 1959 and 1960, respectively. See Sources and Definitions, Registration area.
\5Includes deaths of people who were not residents of the registration areas.
\6Estimates for 2019 are based on final mortality statistics.
\7Hispanic origin was added to the U.S. standard death certificate in 1989 and adopted by every state in 1997. Life expectancies for the Hispanic population are adjusted for underreporting of Hispanic ethnicity on the death certificate, but they are not adjusted to account for the potential effects of return migration. To address the effects of age misstatement at the oldest ages, the probability of death for Hispanic people over age 80 years is estimated as a function of non-Hispanic White mortality with the use of the Brass relational logit model. See Sources and Definitions, Hispanic origin. For a discussion of sources of bias in death rates by race and Hispanic origin, see Sources and Definitions, Race.
\8Data by Hispanic origin are adjusted for race and Hispanic-origin misclassification with classification ratios. Life expectancy estimates for 2010 and beyond use the updated classification ratios. See Notes section of this table.
\9Starting in 2019, data for non-Hispanic Asian and non-Hispanic American Indian or Alaska native populations are available. See Sources and Definitions, Life Expectancy.</t>
  </si>
  <si>
    <r>
      <t xml:space="preserve">NOTES: Populations for computing life expectancy for 1991–1999 were 1990-based postcensal estimates of the U.S. resident population. Starting with </t>
    </r>
    <r>
      <rPr>
        <i/>
        <sz val="8"/>
        <rFont val="Arial"/>
        <family val="2"/>
      </rPr>
      <t>Health, United States, 2012</t>
    </r>
    <r>
      <rPr>
        <sz val="8"/>
        <rFont val="Arial"/>
        <family val="2"/>
      </rPr>
      <t xml:space="preserve">, populations for computing life expectancy for 2001–2009 were based on revised intercensal population estimates of the U.S. resident population. Populations for computing life expectancy for 2010 were based on 2010 census counts. Life expectancy for 2011 and beyond is computed using 2010-based postcensal estimates. See Sources and Definitions, Population Census and Population Estimates. In 1997, life table methodology was revised to construct complete life tables by single years of age that extend to age 100. See Anderson RN. Method for constructing complete annual U.S. life tables. National Center for Health Statistics. Vital Health Stat 2(129). 1999. Previously, abridged life tables were constructed for 5-year age groups ending with age 85 years and over. In 2000, the life table methodology was revised, with the resulting methodology similar to that developed for the 1999–2001 decennial life tables. In 2008, the life table methodology was further refined: Estimates for 2001 onward were revised based on the methodology used in the 2008 life table report. Life expectancy for 2001 and beyond, except as noted in footnote 6, is calculated using data from Medicare to supplement vital statistics and census data. Starting with </t>
    </r>
    <r>
      <rPr>
        <i/>
        <sz val="8"/>
        <rFont val="Arial"/>
        <family val="2"/>
      </rPr>
      <t>Health, United States, 2016</t>
    </r>
    <r>
      <rPr>
        <sz val="8"/>
        <rFont val="Arial"/>
        <family val="2"/>
      </rPr>
      <t xml:space="preserve">, life expectancy for 2010 and beyond is revised to take into account updated race and Hispanic-origin classification ratios. See: Arias E, Heron M, Hakes JK. The validity of race and Hispanic-origin reporting on death certificates in the United States: An update. National Center for Health Statistics. Vital Health Stat 2(172). 2016. Available from: https://www.cdc.gov/nchs/data/series/sr_02/sr02_172.pdf. See Sources and Definitions, Life expectancy. Data for additional years are available in the Excel spreadsheet version of this table on the </t>
    </r>
    <r>
      <rPr>
        <i/>
        <sz val="8"/>
        <rFont val="Arial"/>
        <family val="2"/>
      </rPr>
      <t>Health, United States</t>
    </r>
    <r>
      <rPr>
        <sz val="8"/>
        <rFont val="Arial"/>
        <family val="2"/>
      </rPr>
      <t xml:space="preserve"> website at: https://www.cdc.gov/nchs/hus/index.htm.</t>
    </r>
  </si>
  <si>
    <t>SOURCE: National Center for Health Statistics, National Vital Statistics System, public-use Mortality Files; Grove RD, Hetzel AM. Vital statistics rates in the United States, 1940–1960. 1968; Arias E. United States life tables by Hispanic origin. National Center for Health Statistics. Vital Health Stat 2(152). 2010; United States life tables, 2001–2009 (using revised intercensal population estimates and a new methodology implemented with the final 2008 life tables) and United States life tables, 2010–2015 (based on a new methodology implemented with the final 2008 life tables and updated race and Hispanic-origin classification ratios), available from: https://www.cdc.gov/nchs/products/life_tables.htm; Xu JQ, Murphy SL, Kochanek KD, Arias E. Deaths: Final data for 2019. National Vital Statistics Reports; vol 70 no 8. Hyattsville, MD: National Center for Health Statistics. 2021. Available from: https://www.cdc.gov/nchs/data/nvsr/nvsr70/nvsr70-08-508.pdf; and Arias E, Xu JQ. United States life tables, 2019. National Vital Statistics Reports; vol 70 no 19. Hyattsville, MD: National Center for Health Statistics. 2022. Available from: https://www.cdc.gov/nchs/data/nvsr/nvsr70/nvsr70-19.pdf. See Sources and Definitions, National Vital Statistics System (NVSS).</t>
  </si>
  <si>
    <t>https://ftp.cdc.gov/pub/Health_Statistics/NCHS/Publications/Health_US/hus20-21tables/lexpmort.xlsx</t>
  </si>
  <si>
    <t>Year</t>
  </si>
  <si>
    <t>Black Men</t>
  </si>
  <si>
    <t>White Men</t>
  </si>
  <si>
    <t>Black Women</t>
  </si>
  <si>
    <t>White Women</t>
  </si>
  <si>
    <t>Life Expectancy from Birth, U.S. Period</t>
  </si>
  <si>
    <t>Life Expectancy from age 65 -- expected age at death, U.S. Period</t>
  </si>
  <si>
    <t>Group.</t>
  </si>
  <si>
    <t>resident population that is under one year of age. More information: http://wonder.cdc.gov/wonder/help/ucd-expanded.html#Age</t>
  </si>
  <si>
    <t>5. The population figures used in the calculation of death rates for the age group 'under 1 year' are the estimates of the</t>
  </si>
  <si>
    <t>July 1 resident population, from the Vintage 2018 postcensal series released by the Census Bureau on June 20, 2019.</t>
  </si>
  <si>
    <t>series released by the Census Bureau on June 25, 2020. The population figures for year 2018 are single-race estimates of the</t>
  </si>
  <si>
    <t>population figures for year 2019 are single-race estimates of the July 1 resident population, from the Vintage 2019 postcensal</t>
  </si>
  <si>
    <t>of the July 1 resident population, from the Vintage 2020 postcensal series released by the Census Bureau on July 27, 2021. The</t>
  </si>
  <si>
    <t>postcensal series released by the Census Bureau on June 30, 2022. The population figures for year 2020 are single-race estimates</t>
  </si>
  <si>
    <t>4. The population figures for year 2021 are single-race estimates of the July 1 resident population, from the Vintage 2021</t>
  </si>
  <si>
    <t>http://wonder.cdc.gov/wonder/help/ucd-expanded.html#Not Stated.</t>
  </si>
  <si>
    <t>so are not included in age-specific counts, age-specific rates or in any age-adjusted rates. More information:</t>
  </si>
  <si>
    <t>3. Deaths of persons with Age "Not Stated" are included in "All" counts and rates, but are not distributed among age groups,</t>
  </si>
  <si>
    <t>http://wonder.cdc.gov/wonder/help/ucd-expanded.html#Unreliable.</t>
  </si>
  <si>
    <t>2. Death rates are flagged as Unreliable when the rate is calculated with a numerator of 20 or less. More information:</t>
  </si>
  <si>
    <t>available for those ages. More information: http://wonder.cdc.gov/wonder/help/ucd-expanded.html#Ages 85-100.</t>
  </si>
  <si>
    <t>1. Population and rates are labeled 'Not Applicable' when they include a subset of ages 85-100+ because populations are not</t>
  </si>
  <si>
    <t>Caveats:</t>
  </si>
  <si>
    <t>---</t>
  </si>
  <si>
    <t>Program. Accessed at http://wonder.cdc.gov/ucd-icd10-expanded.html on Mar 2, 2023 6:03:10 PM</t>
  </si>
  <si>
    <t>2018-2021, as compiled from data provided by the 57 vital statistics jurisdictions through the Vital Statistics Cooperative</t>
  </si>
  <si>
    <t>System, Mortality 2018-2021 on CDC WONDER Online Database, released in 2021. Data are from the Multiple Cause of Death Files,</t>
  </si>
  <si>
    <t>Suggested Citation: Centers for Disease Control and Prevention, National Center for Health Statistics. National Vital Statistics</t>
  </si>
  <si>
    <t>Query Date: Mar 2, 2023 6:03:10 PM</t>
  </si>
  <si>
    <t>Help: See http://wonder.cdc.gov/wonder/help/ucd-expanded.html for more information.</t>
  </si>
  <si>
    <t>Rate Options: Default intercensal populations for years 2001-2009 (except Infant Age Groups)</t>
  </si>
  <si>
    <t>Calculate Rates Per: 100,000</t>
  </si>
  <si>
    <t>Show Suppressed: False</t>
  </si>
  <si>
    <t>Show Zero Values: False</t>
  </si>
  <si>
    <t>Show Totals: True</t>
  </si>
  <si>
    <t>Group By: Single-Year Ages</t>
  </si>
  <si>
    <t>Year/Month: 2019</t>
  </si>
  <si>
    <t>Single Race 6: Black or African American</t>
  </si>
  <si>
    <t>Gender: Male</t>
  </si>
  <si>
    <t>Query Parameters:</t>
  </si>
  <si>
    <t>Dataset: Underlying Cause of Death, 2018-2021, Single Race</t>
  </si>
  <si>
    <t>Total</t>
  </si>
  <si>
    <t>Not Applicable</t>
  </si>
  <si>
    <t>NS</t>
  </si>
  <si>
    <t>Not Stated</t>
  </si>
  <si>
    <t>100+ years</t>
  </si>
  <si>
    <t>99 years</t>
  </si>
  <si>
    <t>98 years</t>
  </si>
  <si>
    <t>97 years</t>
  </si>
  <si>
    <t>96 years</t>
  </si>
  <si>
    <t>95 years</t>
  </si>
  <si>
    <t>94 years</t>
  </si>
  <si>
    <t>93 years</t>
  </si>
  <si>
    <t>92 years</t>
  </si>
  <si>
    <t>91 years</t>
  </si>
  <si>
    <t>90 years</t>
  </si>
  <si>
    <t>89 years</t>
  </si>
  <si>
    <t>88 years</t>
  </si>
  <si>
    <t>87 years</t>
  </si>
  <si>
    <t>86 years</t>
  </si>
  <si>
    <t>85 years</t>
  </si>
  <si>
    <t>84 years</t>
  </si>
  <si>
    <t>83 years</t>
  </si>
  <si>
    <t>82 years</t>
  </si>
  <si>
    <t>81 years</t>
  </si>
  <si>
    <t>80 years</t>
  </si>
  <si>
    <t>79 years</t>
  </si>
  <si>
    <t>78 years</t>
  </si>
  <si>
    <t>77 years</t>
  </si>
  <si>
    <t>76 years</t>
  </si>
  <si>
    <t>75 years</t>
  </si>
  <si>
    <t>74 years</t>
  </si>
  <si>
    <t>73 years</t>
  </si>
  <si>
    <t>72 years</t>
  </si>
  <si>
    <t>71 years</t>
  </si>
  <si>
    <t>70 years</t>
  </si>
  <si>
    <t>69 years</t>
  </si>
  <si>
    <t>68 years</t>
  </si>
  <si>
    <t>67 years</t>
  </si>
  <si>
    <t>66 years</t>
  </si>
  <si>
    <t>65 years</t>
  </si>
  <si>
    <t>64 years</t>
  </si>
  <si>
    <t>63 years</t>
  </si>
  <si>
    <t>62 years</t>
  </si>
  <si>
    <t>61 years</t>
  </si>
  <si>
    <t>60 years</t>
  </si>
  <si>
    <t>59 years</t>
  </si>
  <si>
    <t>58 years</t>
  </si>
  <si>
    <t>57 years</t>
  </si>
  <si>
    <t>56 years</t>
  </si>
  <si>
    <t>55 years</t>
  </si>
  <si>
    <t>54 years</t>
  </si>
  <si>
    <t>53 years</t>
  </si>
  <si>
    <t>52 years</t>
  </si>
  <si>
    <t>51 years</t>
  </si>
  <si>
    <t>50 years</t>
  </si>
  <si>
    <t>49 years</t>
  </si>
  <si>
    <t>48 years</t>
  </si>
  <si>
    <t>47 years</t>
  </si>
  <si>
    <t>46 years</t>
  </si>
  <si>
    <t>45 years</t>
  </si>
  <si>
    <t>44 years</t>
  </si>
  <si>
    <t>43 years</t>
  </si>
  <si>
    <t>42 years</t>
  </si>
  <si>
    <t>41 years</t>
  </si>
  <si>
    <t>40 years</t>
  </si>
  <si>
    <t>39 years</t>
  </si>
  <si>
    <t>38 years</t>
  </si>
  <si>
    <t>37 years</t>
  </si>
  <si>
    <t>36 years</t>
  </si>
  <si>
    <t>35 years</t>
  </si>
  <si>
    <t>34 years</t>
  </si>
  <si>
    <t>33 years</t>
  </si>
  <si>
    <t>32 years</t>
  </si>
  <si>
    <t>31 years</t>
  </si>
  <si>
    <t>30 years</t>
  </si>
  <si>
    <t>29 years</t>
  </si>
  <si>
    <t>28 years</t>
  </si>
  <si>
    <t>27 years</t>
  </si>
  <si>
    <t>26 years</t>
  </si>
  <si>
    <t>25 years</t>
  </si>
  <si>
    <t>24 years</t>
  </si>
  <si>
    <t>23 years</t>
  </si>
  <si>
    <t>22 years</t>
  </si>
  <si>
    <t>21 years</t>
  </si>
  <si>
    <t>20 years</t>
  </si>
  <si>
    <t>19 years</t>
  </si>
  <si>
    <t>18 years</t>
  </si>
  <si>
    <t>17 years</t>
  </si>
  <si>
    <t>16 years</t>
  </si>
  <si>
    <t>15 years</t>
  </si>
  <si>
    <t>14 years</t>
  </si>
  <si>
    <t>13 years</t>
  </si>
  <si>
    <t>12 years</t>
  </si>
  <si>
    <t>11 years</t>
  </si>
  <si>
    <t>10 years</t>
  </si>
  <si>
    <t>9 years</t>
  </si>
  <si>
    <t>8 years</t>
  </si>
  <si>
    <t>7 years</t>
  </si>
  <si>
    <t>6 years</t>
  </si>
  <si>
    <t>5 years</t>
  </si>
  <si>
    <t>4 years</t>
  </si>
  <si>
    <t>3 years</t>
  </si>
  <si>
    <t>2 years</t>
  </si>
  <si>
    <t>1 year</t>
  </si>
  <si>
    <t>&lt; 1 year</t>
  </si>
  <si>
    <t>Crude Rate</t>
  </si>
  <si>
    <t>Population</t>
  </si>
  <si>
    <t>Deaths</t>
  </si>
  <si>
    <t>Single-Year Ages Code</t>
  </si>
  <si>
    <t>Single-Year Ages</t>
  </si>
  <si>
    <t>Notes</t>
  </si>
  <si>
    <t>Mean age</t>
  </si>
  <si>
    <t>Cumulative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</si>
</sst>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_)"/>
  </numFmts>
  <fonts count="12" x14ac:knownFonts="1">
    <font>
      <sz val="11"/>
      <color theme="1"/>
      <name val="Calibri"/>
      <family val="2"/>
      <scheme val="minor"/>
    </font>
    <font>
      <sz val="11"/>
      <color theme="1"/>
      <name val="Calibri"/>
      <family val="2"/>
      <scheme val="minor"/>
    </font>
    <font>
      <sz val="12"/>
      <name val="Courier New"/>
      <family val="3"/>
    </font>
    <font>
      <sz val="8"/>
      <name val="Arial"/>
      <family val="2"/>
    </font>
    <font>
      <sz val="12"/>
      <name val="Courier New"/>
      <family val="3"/>
    </font>
    <font>
      <sz val="12"/>
      <name val="Courier New"/>
      <family val="3"/>
      <charset val="204"/>
    </font>
    <font>
      <sz val="12"/>
      <name val="Courier New"/>
      <family val="2"/>
      <charset val="204"/>
    </font>
    <font>
      <sz val="11"/>
      <color theme="1"/>
      <name val="Calibri"/>
      <family val="2"/>
      <charset val="204"/>
      <scheme val="minor"/>
    </font>
    <font>
      <i/>
      <sz val="8"/>
      <name val="Arial"/>
      <family val="2"/>
    </font>
    <font>
      <sz val="8"/>
      <name val="Calibri"/>
      <family val="2"/>
      <scheme val="minor"/>
    </font>
    <font>
      <sz val="12"/>
      <name val="Arial"/>
      <family val="2"/>
    </font>
    <font>
      <u/>
      <sz val="11"/>
      <color theme="10"/>
      <name val="Calibri"/>
      <family val="2"/>
      <scheme val="minor"/>
    </font>
  </fonts>
  <fills count="2">
    <fill>
      <patternFill patternType="none"/>
    </fill>
    <fill>
      <patternFill patternType="gray125"/>
    </fill>
  </fills>
  <borders count="4">
    <border>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s>
  <cellStyleXfs count="6">
    <xf numFmtId="0" fontId="0" fillId="0" borderId="0"/>
    <xf numFmtId="0" fontId="2" fillId="0" borderId="0"/>
    <xf numFmtId="0" fontId="1" fillId="0" borderId="0"/>
    <xf numFmtId="0" fontId="4" fillId="0" borderId="0"/>
    <xf numFmtId="0" fontId="7" fillId="0" borderId="0"/>
    <xf numFmtId="0" fontId="11" fillId="0" borderId="0" applyNumberFormat="0" applyFill="0" applyBorder="0" applyAlignment="0" applyProtection="0"/>
  </cellStyleXfs>
  <cellXfs count="40">
    <xf numFmtId="0" fontId="0" fillId="0" borderId="0" xfId="0"/>
    <xf numFmtId="0" fontId="5" fillId="0" borderId="0" xfId="1" quotePrefix="1" applyFont="1" applyAlignment="1">
      <alignment horizontal="left"/>
    </xf>
    <xf numFmtId="165" fontId="5" fillId="0" borderId="0" xfId="1" applyNumberFormat="1" applyFont="1"/>
    <xf numFmtId="0" fontId="5" fillId="0" borderId="0" xfId="1" applyFont="1"/>
    <xf numFmtId="0" fontId="6" fillId="0" borderId="0" xfId="1" applyFont="1"/>
    <xf numFmtId="0" fontId="5" fillId="0" borderId="0" xfId="4" applyFont="1"/>
    <xf numFmtId="165" fontId="3" fillId="0" borderId="0" xfId="1" applyNumberFormat="1" applyFont="1"/>
    <xf numFmtId="0" fontId="3" fillId="0" borderId="0" xfId="1" applyFont="1"/>
    <xf numFmtId="0" fontId="3" fillId="0" borderId="0" xfId="1" quotePrefix="1" applyFont="1" applyAlignment="1">
      <alignment horizontal="left"/>
    </xf>
    <xf numFmtId="0" fontId="3" fillId="0" borderId="0" xfId="1" quotePrefix="1" applyFont="1"/>
    <xf numFmtId="0" fontId="3" fillId="0" borderId="0" xfId="1" applyFont="1" applyAlignment="1">
      <alignment vertical="center"/>
    </xf>
    <xf numFmtId="165" fontId="10" fillId="0" borderId="0" xfId="1" applyNumberFormat="1" applyFont="1"/>
    <xf numFmtId="0" fontId="10" fillId="0" borderId="0" xfId="1" applyFont="1"/>
    <xf numFmtId="0" fontId="3" fillId="0" borderId="0" xfId="1" applyFont="1" applyAlignment="1">
      <alignment horizontal="center" vertical="center"/>
    </xf>
    <xf numFmtId="164" fontId="3" fillId="0" borderId="0" xfId="1" applyNumberFormat="1" applyFont="1" applyAlignment="1">
      <alignment horizontal="right"/>
    </xf>
    <xf numFmtId="164" fontId="3" fillId="0" borderId="1" xfId="1" applyNumberFormat="1" applyFont="1" applyBorder="1" applyAlignment="1">
      <alignment horizontal="right"/>
    </xf>
    <xf numFmtId="0" fontId="3" fillId="0" borderId="1" xfId="1" applyFont="1" applyBorder="1" applyAlignment="1">
      <alignment horizontal="center" vertical="center"/>
    </xf>
    <xf numFmtId="0" fontId="3" fillId="0" borderId="0" xfId="1" applyFont="1" applyAlignment="1">
      <alignment horizontal="left"/>
    </xf>
    <xf numFmtId="164" fontId="3" fillId="0" borderId="0" xfId="2" applyNumberFormat="1" applyFont="1" applyAlignment="1">
      <alignment horizontal="right"/>
    </xf>
    <xf numFmtId="164" fontId="3" fillId="0" borderId="0" xfId="1" quotePrefix="1" applyNumberFormat="1" applyFont="1" applyAlignment="1">
      <alignment horizontal="right"/>
    </xf>
    <xf numFmtId="164" fontId="3" fillId="0" borderId="0" xfId="1" applyNumberFormat="1" applyFont="1"/>
    <xf numFmtId="0" fontId="3" fillId="0" borderId="1" xfId="1" quotePrefix="1" applyFont="1" applyBorder="1"/>
    <xf numFmtId="164" fontId="3" fillId="0" borderId="1" xfId="1" quotePrefix="1" applyNumberFormat="1" applyFont="1" applyBorder="1" applyAlignment="1">
      <alignment horizontal="right"/>
    </xf>
    <xf numFmtId="164" fontId="3" fillId="0" borderId="0" xfId="3" applyNumberFormat="1" applyFont="1" applyAlignment="1">
      <alignment horizontal="right"/>
    </xf>
    <xf numFmtId="164" fontId="3" fillId="0" borderId="0" xfId="2" applyNumberFormat="1" applyFont="1"/>
    <xf numFmtId="164" fontId="3" fillId="0" borderId="0" xfId="3" applyNumberFormat="1" applyFont="1"/>
    <xf numFmtId="0" fontId="2" fillId="0" borderId="0" xfId="1"/>
    <xf numFmtId="0" fontId="3" fillId="0" borderId="3" xfId="1" applyFont="1" applyBorder="1" applyAlignment="1">
      <alignment vertical="center"/>
    </xf>
    <xf numFmtId="0" fontId="3" fillId="0" borderId="0" xfId="1" quotePrefix="1" applyFont="1" applyAlignment="1">
      <alignment horizontal="left" wrapText="1"/>
    </xf>
    <xf numFmtId="0" fontId="3" fillId="0" borderId="0" xfId="1" applyFont="1" applyAlignment="1">
      <alignment horizontal="left" wrapText="1"/>
    </xf>
    <xf numFmtId="0" fontId="3" fillId="0" borderId="3"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vertical="center"/>
    </xf>
    <xf numFmtId="0" fontId="8" fillId="0" borderId="0" xfId="1" applyFont="1" applyAlignment="1">
      <alignment vertical="center"/>
    </xf>
    <xf numFmtId="0" fontId="3" fillId="0" borderId="1" xfId="1" quotePrefix="1" applyFont="1" applyBorder="1" applyAlignment="1">
      <alignment vertical="center"/>
    </xf>
    <xf numFmtId="0" fontId="11" fillId="0" borderId="0" xfId="5"/>
    <xf numFmtId="164" fontId="10" fillId="0" borderId="0" xfId="1" applyNumberFormat="1" applyFont="1"/>
    <xf numFmtId="49" fontId="0" fillId="0" borderId="0" xfId="0" applyNumberFormat="1"/>
  </cellXfs>
  <cellStyles count="6">
    <cellStyle name="Hyperlink" xfId="5" builtinId="8"/>
    <cellStyle name="Normal" xfId="0" builtinId="0"/>
    <cellStyle name="Normal 2" xfId="1" xr:uid="{00000000-0005-0000-0000-000001000000}"/>
    <cellStyle name="Normal 3 2" xfId="4" xr:uid="{00000000-0005-0000-0000-000002000000}"/>
    <cellStyle name="Normal 4 2" xfId="3" xr:uid="{00000000-0005-0000-0000-000003000000}"/>
    <cellStyle name="Normal 5" xfId="2" xr:uid="{00000000-0005-0000-0000-000004000000}"/>
  </cellStyles>
  <dxfs count="0"/>
  <tableStyles count="0" defaultTableStyle="TableStyleMedium2" defaultPivotStyle="PivotStyleLight16"/>
  <colors>
    <mruColors>
      <color rgb="FF089C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styles" Target="styles.xml"/><Relationship Id="rId5" Type="http://schemas.openxmlformats.org/officeDocument/2006/relationships/chartsheet" Target="chartsheets/sheet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a:t>Period Life Expectancy, U.S.</a:t>
            </a:r>
          </a:p>
          <a:p>
            <a:pPr>
              <a:defRPr/>
            </a:pPr>
            <a:r>
              <a:rPr lang="en-US" sz="2800"/>
              <a:t>From Birth</a:t>
            </a:r>
          </a:p>
        </c:rich>
      </c:tx>
      <c:layout>
        <c:manualLayout>
          <c:xMode val="edge"/>
          <c:yMode val="edge"/>
          <c:x val="0.2677097285916184"/>
          <c:y val="1.9916763486585432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085546998932827E-2"/>
          <c:y val="2.2209758048771802E-2"/>
          <c:w val="0.85627965735052358"/>
          <c:h val="0.93095134075714769"/>
        </c:manualLayout>
      </c:layout>
      <c:scatterChart>
        <c:scatterStyle val="lineMarker"/>
        <c:varyColors val="0"/>
        <c:ser>
          <c:idx val="0"/>
          <c:order val="0"/>
          <c:tx>
            <c:strRef>
              <c:f>'Graph Prep'!$B$2</c:f>
              <c:strCache>
                <c:ptCount val="1"/>
                <c:pt idx="0">
                  <c:v>Black Men</c:v>
                </c:pt>
              </c:strCache>
            </c:strRef>
          </c:tx>
          <c:spPr>
            <a:ln w="76200" cap="rnd">
              <a:solidFill>
                <a:schemeClr val="accent1"/>
              </a:solidFill>
              <a:round/>
            </a:ln>
            <a:effectLst/>
          </c:spPr>
          <c:marker>
            <c:symbol val="circle"/>
            <c:size val="5"/>
            <c:spPr>
              <a:solidFill>
                <a:schemeClr val="accent1"/>
              </a:solidFill>
              <a:ln w="9525">
                <a:solidFill>
                  <a:schemeClr val="accent1"/>
                </a:solidFill>
              </a:ln>
              <a:effectLst/>
            </c:spPr>
          </c:marker>
          <c:dLbls>
            <c:dLbl>
              <c:idx val="42"/>
              <c:tx>
                <c:rich>
                  <a:bodyPr/>
                  <a:lstStyle/>
                  <a:p>
                    <a:fld id="{5683E315-4A92-4B84-AC14-FB1DE5481BD8}"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4204-4707-8BD9-263617B84C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Prep'!$A$3:$A$45</c:f>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f>'Graph Prep'!$B$3:$B$45</c:f>
              <c:numCache>
                <c:formatCode>General</c:formatCode>
                <c:ptCount val="43"/>
                <c:pt idx="0">
                  <c:v>32.5</c:v>
                </c:pt>
                <c:pt idx="1">
                  <c:v>59.1</c:v>
                </c:pt>
                <c:pt idx="2">
                  <c:v>61.1</c:v>
                </c:pt>
                <c:pt idx="3">
                  <c:v>60</c:v>
                </c:pt>
                <c:pt idx="4">
                  <c:v>62.4</c:v>
                </c:pt>
                <c:pt idx="5">
                  <c:v>63.8</c:v>
                </c:pt>
                <c:pt idx="6">
                  <c:v>64.5</c:v>
                </c:pt>
                <c:pt idx="7">
                  <c:v>65.099999999999994</c:v>
                </c:pt>
                <c:pt idx="8">
                  <c:v>65.2</c:v>
                </c:pt>
                <c:pt idx="9">
                  <c:v>65.3</c:v>
                </c:pt>
                <c:pt idx="10">
                  <c:v>65</c:v>
                </c:pt>
                <c:pt idx="11">
                  <c:v>64.8</c:v>
                </c:pt>
                <c:pt idx="12">
                  <c:v>64.7</c:v>
                </c:pt>
                <c:pt idx="13">
                  <c:v>64.400000000000006</c:v>
                </c:pt>
                <c:pt idx="14">
                  <c:v>64.3</c:v>
                </c:pt>
                <c:pt idx="15">
                  <c:v>64.5</c:v>
                </c:pt>
                <c:pt idx="16">
                  <c:v>64.599999999999994</c:v>
                </c:pt>
                <c:pt idx="17">
                  <c:v>65</c:v>
                </c:pt>
                <c:pt idx="18">
                  <c:v>64.599999999999994</c:v>
                </c:pt>
                <c:pt idx="19">
                  <c:v>64.900000000000006</c:v>
                </c:pt>
                <c:pt idx="20">
                  <c:v>65.2</c:v>
                </c:pt>
                <c:pt idx="21">
                  <c:v>66.099999999999994</c:v>
                </c:pt>
                <c:pt idx="22">
                  <c:v>67.2</c:v>
                </c:pt>
                <c:pt idx="23">
                  <c:v>67.599999999999994</c:v>
                </c:pt>
                <c:pt idx="24">
                  <c:v>67.8</c:v>
                </c:pt>
                <c:pt idx="25">
                  <c:v>68.2</c:v>
                </c:pt>
                <c:pt idx="26">
                  <c:v>68.5</c:v>
                </c:pt>
                <c:pt idx="27">
                  <c:v>68.7</c:v>
                </c:pt>
                <c:pt idx="28">
                  <c:v>68.900000000000006</c:v>
                </c:pt>
                <c:pt idx="29">
                  <c:v>69.400000000000006</c:v>
                </c:pt>
                <c:pt idx="30">
                  <c:v>69.5</c:v>
                </c:pt>
                <c:pt idx="31">
                  <c:v>69.900000000000006</c:v>
                </c:pt>
                <c:pt idx="32">
                  <c:v>70.3</c:v>
                </c:pt>
                <c:pt idx="33">
                  <c:v>70.900000000000006</c:v>
                </c:pt>
                <c:pt idx="34">
                  <c:v>71.400000000000006</c:v>
                </c:pt>
                <c:pt idx="35">
                  <c:v>71.8</c:v>
                </c:pt>
                <c:pt idx="36">
                  <c:v>72.2</c:v>
                </c:pt>
                <c:pt idx="37">
                  <c:v>72.3</c:v>
                </c:pt>
                <c:pt idx="38">
                  <c:v>72.3</c:v>
                </c:pt>
                <c:pt idx="39">
                  <c:v>72.5</c:v>
                </c:pt>
                <c:pt idx="40">
                  <c:v>72.2</c:v>
                </c:pt>
                <c:pt idx="41">
                  <c:v>72</c:v>
                </c:pt>
                <c:pt idx="42">
                  <c:v>71.900000000000006</c:v>
                </c:pt>
              </c:numCache>
            </c:numRef>
          </c:yVal>
          <c:smooth val="0"/>
          <c:extLst>
            <c:ext xmlns:c16="http://schemas.microsoft.com/office/drawing/2014/chart" uri="{C3380CC4-5D6E-409C-BE32-E72D297353CC}">
              <c16:uniqueId val="{00000001-4204-4707-8BD9-263617B84C3B}"/>
            </c:ext>
          </c:extLst>
        </c:ser>
        <c:dLbls>
          <c:showLegendKey val="0"/>
          <c:showVal val="0"/>
          <c:showCatName val="0"/>
          <c:showSerName val="0"/>
          <c:showPercent val="0"/>
          <c:showBubbleSize val="0"/>
        </c:dLbls>
        <c:axId val="893331135"/>
        <c:axId val="1638870319"/>
        <c:extLst>
          <c:ext xmlns:c15="http://schemas.microsoft.com/office/drawing/2012/chart" uri="{02D57815-91ED-43cb-92C2-25804820EDAC}">
            <c15:filteredScatterSeries>
              <c15:ser>
                <c:idx val="1"/>
                <c:order val="1"/>
                <c:tx>
                  <c:strRef>
                    <c:extLst>
                      <c:ext uri="{02D57815-91ED-43cb-92C2-25804820EDAC}">
                        <c15:formulaRef>
                          <c15:sqref>'Graph Prep'!$C$2</c15:sqref>
                        </c15:formulaRef>
                      </c:ext>
                    </c:extLst>
                    <c:strCache>
                      <c:ptCount val="1"/>
                      <c:pt idx="0">
                        <c:v>White Men</c:v>
                      </c:pt>
                    </c:strCache>
                  </c:strRef>
                </c:tx>
                <c:spPr>
                  <a:ln w="76200" cap="rnd">
                    <a:solidFill>
                      <a:schemeClr val="accent2"/>
                    </a:solidFill>
                    <a:round/>
                  </a:ln>
                  <a:effectLst/>
                </c:spPr>
                <c:marker>
                  <c:symbol val="circle"/>
                  <c:size val="5"/>
                  <c:spPr>
                    <a:solidFill>
                      <a:schemeClr val="accent2"/>
                    </a:solidFill>
                    <a:ln w="9525">
                      <a:solidFill>
                        <a:schemeClr val="accent2"/>
                      </a:solidFill>
                    </a:ln>
                    <a:effectLst/>
                  </c:spPr>
                </c:marker>
                <c:dLbls>
                  <c:dLbl>
                    <c:idx val="42"/>
                    <c:tx>
                      <c:rich>
                        <a:bodyPr/>
                        <a:lstStyle/>
                        <a:p>
                          <a:fld id="{7D87E01B-D70F-4805-B7D2-67533C907899}" type="SERIESNAME">
                            <a:rPr lang="en-US"/>
                            <a:pPr/>
                            <a:t>[SERIES NAME]</a:t>
                          </a:fld>
                          <a:endParaRPr lang="en-US"/>
                        </a:p>
                      </c:rich>
                    </c:tx>
                    <c:showLegendKey val="0"/>
                    <c:showVal val="1"/>
                    <c:showCatName val="0"/>
                    <c:showSerName val="0"/>
                    <c:showPercent val="0"/>
                    <c:showBubbleSize val="0"/>
                    <c:extLst>
                      <c:ext uri="{CE6537A1-D6FC-4f65-9D91-7224C49458BB}">
                        <c15:dlblFieldTable/>
                        <c15:showDataLabelsRange val="0"/>
                      </c:ext>
                      <c:ext xmlns:c16="http://schemas.microsoft.com/office/drawing/2014/chart" uri="{C3380CC4-5D6E-409C-BE32-E72D297353CC}">
                        <c16:uniqueId val="{00000002-4204-4707-8BD9-263617B84C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extLst>
                      <c:ext uri="{02D57815-91ED-43cb-92C2-25804820EDAC}">
                        <c15:formulaRef>
                          <c15:sqref>'Graph Prep'!$A$3:$A$45</c15:sqref>
                        </c15:formulaRef>
                      </c:ext>
                    </c:extLst>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extLst>
                      <c:ext uri="{02D57815-91ED-43cb-92C2-25804820EDAC}">
                        <c15:formulaRef>
                          <c15:sqref>'Graph Prep'!$C$3:$C$45</c15:sqref>
                        </c15:formulaRef>
                      </c:ext>
                    </c:extLst>
                    <c:numCache>
                      <c:formatCode>General</c:formatCode>
                      <c:ptCount val="43"/>
                      <c:pt idx="0">
                        <c:v>46.6</c:v>
                      </c:pt>
                      <c:pt idx="1">
                        <c:v>66.5</c:v>
                      </c:pt>
                      <c:pt idx="2">
                        <c:v>67.400000000000006</c:v>
                      </c:pt>
                      <c:pt idx="3">
                        <c:v>68</c:v>
                      </c:pt>
                      <c:pt idx="4">
                        <c:v>69.5</c:v>
                      </c:pt>
                      <c:pt idx="5">
                        <c:v>70.7</c:v>
                      </c:pt>
                      <c:pt idx="6">
                        <c:v>71.099999999999994</c:v>
                      </c:pt>
                      <c:pt idx="7">
                        <c:v>71.5</c:v>
                      </c:pt>
                      <c:pt idx="8">
                        <c:v>71.599999999999994</c:v>
                      </c:pt>
                      <c:pt idx="9">
                        <c:v>71.8</c:v>
                      </c:pt>
                      <c:pt idx="10">
                        <c:v>71.8</c:v>
                      </c:pt>
                      <c:pt idx="11">
                        <c:v>71.900000000000006</c:v>
                      </c:pt>
                      <c:pt idx="12">
                        <c:v>72.099999999999994</c:v>
                      </c:pt>
                      <c:pt idx="13">
                        <c:v>72.2</c:v>
                      </c:pt>
                      <c:pt idx="14">
                        <c:v>72.5</c:v>
                      </c:pt>
                      <c:pt idx="15">
                        <c:v>72.7</c:v>
                      </c:pt>
                      <c:pt idx="16">
                        <c:v>72.900000000000006</c:v>
                      </c:pt>
                      <c:pt idx="17">
                        <c:v>73.2</c:v>
                      </c:pt>
                      <c:pt idx="18">
                        <c:v>73.099999999999994</c:v>
                      </c:pt>
                      <c:pt idx="19">
                        <c:v>73.3</c:v>
                      </c:pt>
                      <c:pt idx="20">
                        <c:v>73.400000000000006</c:v>
                      </c:pt>
                      <c:pt idx="21">
                        <c:v>73.900000000000006</c:v>
                      </c:pt>
                      <c:pt idx="22">
                        <c:v>74.3</c:v>
                      </c:pt>
                      <c:pt idx="23">
                        <c:v>74.5</c:v>
                      </c:pt>
                      <c:pt idx="24">
                        <c:v>74.599999999999994</c:v>
                      </c:pt>
                      <c:pt idx="25">
                        <c:v>74.7</c:v>
                      </c:pt>
                      <c:pt idx="26">
                        <c:v>74.900000000000006</c:v>
                      </c:pt>
                      <c:pt idx="27">
                        <c:v>74.900000000000006</c:v>
                      </c:pt>
                      <c:pt idx="28">
                        <c:v>75.099999999999994</c:v>
                      </c:pt>
                      <c:pt idx="29">
                        <c:v>75.5</c:v>
                      </c:pt>
                      <c:pt idx="30">
                        <c:v>75.5</c:v>
                      </c:pt>
                      <c:pt idx="31">
                        <c:v>75.8</c:v>
                      </c:pt>
                      <c:pt idx="32">
                        <c:v>76</c:v>
                      </c:pt>
                      <c:pt idx="33">
                        <c:v>76.099999999999994</c:v>
                      </c:pt>
                      <c:pt idx="34">
                        <c:v>76.400000000000006</c:v>
                      </c:pt>
                      <c:pt idx="35">
                        <c:v>76.5</c:v>
                      </c:pt>
                      <c:pt idx="36">
                        <c:v>76.599999999999994</c:v>
                      </c:pt>
                      <c:pt idx="37">
                        <c:v>76.7</c:v>
                      </c:pt>
                      <c:pt idx="38">
                        <c:v>76.7</c:v>
                      </c:pt>
                      <c:pt idx="39">
                        <c:v>76.7</c:v>
                      </c:pt>
                      <c:pt idx="40">
                        <c:v>76.599999999999994</c:v>
                      </c:pt>
                      <c:pt idx="41">
                        <c:v>76.400000000000006</c:v>
                      </c:pt>
                      <c:pt idx="42">
                        <c:v>76.400000000000006</c:v>
                      </c:pt>
                    </c:numCache>
                  </c:numRef>
                </c:yVal>
                <c:smooth val="0"/>
                <c:extLst>
                  <c:ext xmlns:c16="http://schemas.microsoft.com/office/drawing/2014/chart" uri="{C3380CC4-5D6E-409C-BE32-E72D297353CC}">
                    <c16:uniqueId val="{00000003-4204-4707-8BD9-263617B84C3B}"/>
                  </c:ext>
                </c:extLst>
              </c15:ser>
            </c15:filteredScatterSeries>
            <c15:filteredScatterSeries>
              <c15:ser>
                <c:idx val="2"/>
                <c:order val="2"/>
                <c:tx>
                  <c:strRef>
                    <c:extLst>
                      <c:ext xmlns:c15="http://schemas.microsoft.com/office/drawing/2012/chart" uri="{02D57815-91ED-43cb-92C2-25804820EDAC}">
                        <c15:formulaRef>
                          <c15:sqref>'Graph Prep'!$D$2</c15:sqref>
                        </c15:formulaRef>
                      </c:ext>
                    </c:extLst>
                    <c:strCache>
                      <c:ptCount val="1"/>
                      <c:pt idx="0">
                        <c:v>Black Women</c:v>
                      </c:pt>
                    </c:strCache>
                  </c:strRef>
                </c:tx>
                <c:spPr>
                  <a:ln w="76200" cap="rnd">
                    <a:solidFill>
                      <a:schemeClr val="accent3"/>
                    </a:solidFill>
                    <a:round/>
                  </a:ln>
                  <a:effectLst/>
                </c:spPr>
                <c:marker>
                  <c:symbol val="circle"/>
                  <c:size val="5"/>
                  <c:spPr>
                    <a:solidFill>
                      <a:schemeClr val="accent3"/>
                    </a:solidFill>
                    <a:ln w="9525">
                      <a:solidFill>
                        <a:schemeClr val="accent3"/>
                      </a:solidFill>
                    </a:ln>
                    <a:effectLst/>
                  </c:spPr>
                </c:marker>
                <c:dLbls>
                  <c:dLbl>
                    <c:idx val="42"/>
                    <c:tx>
                      <c:rich>
                        <a:bodyPr/>
                        <a:lstStyle/>
                        <a:p>
                          <a:fld id="{E0E75536-5223-49EE-BFE7-167486F8F80F}" type="SERIESNAME">
                            <a:rPr lang="en-US"/>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4204-4707-8BD9-263617B84C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extLst>
                      <c:ext xmlns:c15="http://schemas.microsoft.com/office/drawing/2012/chart" uri="{02D57815-91ED-43cb-92C2-25804820EDAC}">
                        <c15:formulaRef>
                          <c15:sqref>'Graph Prep'!$A$3:$A$45</c15:sqref>
                        </c15:formulaRef>
                      </c:ext>
                    </c:extLst>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extLst>
                      <c:ext xmlns:c15="http://schemas.microsoft.com/office/drawing/2012/chart" uri="{02D57815-91ED-43cb-92C2-25804820EDAC}">
                        <c15:formulaRef>
                          <c15:sqref>'Graph Prep'!$D$3:$D$45</c15:sqref>
                        </c15:formulaRef>
                      </c:ext>
                    </c:extLst>
                    <c:numCache>
                      <c:formatCode>General</c:formatCode>
                      <c:ptCount val="43"/>
                      <c:pt idx="0">
                        <c:v>33.5</c:v>
                      </c:pt>
                      <c:pt idx="1">
                        <c:v>62.9</c:v>
                      </c:pt>
                      <c:pt idx="2">
                        <c:v>66.3</c:v>
                      </c:pt>
                      <c:pt idx="3">
                        <c:v>68.3</c:v>
                      </c:pt>
                      <c:pt idx="4">
                        <c:v>71.3</c:v>
                      </c:pt>
                      <c:pt idx="5">
                        <c:v>72.5</c:v>
                      </c:pt>
                      <c:pt idx="6">
                        <c:v>73.2</c:v>
                      </c:pt>
                      <c:pt idx="7">
                        <c:v>73.599999999999994</c:v>
                      </c:pt>
                      <c:pt idx="8">
                        <c:v>73.5</c:v>
                      </c:pt>
                      <c:pt idx="9">
                        <c:v>73.599999999999994</c:v>
                      </c:pt>
                      <c:pt idx="10">
                        <c:v>73.400000000000006</c:v>
                      </c:pt>
                      <c:pt idx="11">
                        <c:v>73.400000000000006</c:v>
                      </c:pt>
                      <c:pt idx="12">
                        <c:v>73.400000000000006</c:v>
                      </c:pt>
                      <c:pt idx="13">
                        <c:v>73.2</c:v>
                      </c:pt>
                      <c:pt idx="14">
                        <c:v>73.3</c:v>
                      </c:pt>
                      <c:pt idx="15">
                        <c:v>73.599999999999994</c:v>
                      </c:pt>
                      <c:pt idx="16">
                        <c:v>73.8</c:v>
                      </c:pt>
                      <c:pt idx="17">
                        <c:v>73.900000000000006</c:v>
                      </c:pt>
                      <c:pt idx="18">
                        <c:v>73.7</c:v>
                      </c:pt>
                      <c:pt idx="19">
                        <c:v>73.900000000000006</c:v>
                      </c:pt>
                      <c:pt idx="20">
                        <c:v>73.900000000000006</c:v>
                      </c:pt>
                      <c:pt idx="21">
                        <c:v>74.2</c:v>
                      </c:pt>
                      <c:pt idx="22">
                        <c:v>74.7</c:v>
                      </c:pt>
                      <c:pt idx="23">
                        <c:v>74.8</c:v>
                      </c:pt>
                      <c:pt idx="24">
                        <c:v>74.7</c:v>
                      </c:pt>
                      <c:pt idx="25">
                        <c:v>75.099999999999994</c:v>
                      </c:pt>
                      <c:pt idx="26">
                        <c:v>75.3</c:v>
                      </c:pt>
                      <c:pt idx="27">
                        <c:v>75.400000000000006</c:v>
                      </c:pt>
                      <c:pt idx="28">
                        <c:v>75.7</c:v>
                      </c:pt>
                      <c:pt idx="29">
                        <c:v>76.099999999999994</c:v>
                      </c:pt>
                      <c:pt idx="30">
                        <c:v>76.2</c:v>
                      </c:pt>
                      <c:pt idx="31">
                        <c:v>76.7</c:v>
                      </c:pt>
                      <c:pt idx="32">
                        <c:v>77</c:v>
                      </c:pt>
                      <c:pt idx="33">
                        <c:v>77.3</c:v>
                      </c:pt>
                      <c:pt idx="34">
                        <c:v>77.7</c:v>
                      </c:pt>
                      <c:pt idx="35">
                        <c:v>78</c:v>
                      </c:pt>
                      <c:pt idx="36">
                        <c:v>78.2</c:v>
                      </c:pt>
                      <c:pt idx="37">
                        <c:v>78.400000000000006</c:v>
                      </c:pt>
                      <c:pt idx="38">
                        <c:v>78.400000000000006</c:v>
                      </c:pt>
                      <c:pt idx="39">
                        <c:v>78.5</c:v>
                      </c:pt>
                      <c:pt idx="40">
                        <c:v>78.5</c:v>
                      </c:pt>
                      <c:pt idx="41">
                        <c:v>78.3</c:v>
                      </c:pt>
                      <c:pt idx="42">
                        <c:v>78.5</c:v>
                      </c:pt>
                    </c:numCache>
                  </c:numRef>
                </c:yVal>
                <c:smooth val="0"/>
                <c:extLst>
                  <c:ext xmlns:c16="http://schemas.microsoft.com/office/drawing/2014/chart" uri="{C3380CC4-5D6E-409C-BE32-E72D297353CC}">
                    <c16:uniqueId val="{00000005-4204-4707-8BD9-263617B84C3B}"/>
                  </c:ext>
                </c:extLst>
              </c15:ser>
            </c15:filteredScatterSeries>
            <c15:filteredScatterSeries>
              <c15:ser>
                <c:idx val="3"/>
                <c:order val="3"/>
                <c:tx>
                  <c:strRef>
                    <c:extLst>
                      <c:ext xmlns:c15="http://schemas.microsoft.com/office/drawing/2012/chart" uri="{02D57815-91ED-43cb-92C2-25804820EDAC}">
                        <c15:formulaRef>
                          <c15:sqref>'Graph Prep'!$E$2</c15:sqref>
                        </c15:formulaRef>
                      </c:ext>
                    </c:extLst>
                    <c:strCache>
                      <c:ptCount val="1"/>
                      <c:pt idx="0">
                        <c:v>White Women</c:v>
                      </c:pt>
                    </c:strCache>
                  </c:strRef>
                </c:tx>
                <c:spPr>
                  <a:ln w="76200" cap="rnd">
                    <a:solidFill>
                      <a:schemeClr val="accent4"/>
                    </a:solidFill>
                    <a:round/>
                  </a:ln>
                  <a:effectLst/>
                </c:spPr>
                <c:marker>
                  <c:symbol val="circle"/>
                  <c:size val="5"/>
                  <c:spPr>
                    <a:solidFill>
                      <a:schemeClr val="accent4"/>
                    </a:solidFill>
                    <a:ln w="9525">
                      <a:solidFill>
                        <a:schemeClr val="accent4"/>
                      </a:solidFill>
                    </a:ln>
                    <a:effectLst/>
                  </c:spPr>
                </c:marker>
                <c:dLbls>
                  <c:dLbl>
                    <c:idx val="42"/>
                    <c:tx>
                      <c:rich>
                        <a:bodyPr/>
                        <a:lstStyle/>
                        <a:p>
                          <a:fld id="{B68A677B-830C-410A-BBC8-374E12853156}" type="SERIESNAME">
                            <a:rPr lang="en-US"/>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4204-4707-8BD9-263617B84C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extLst>
                      <c:ext xmlns:c15="http://schemas.microsoft.com/office/drawing/2012/chart" uri="{02D57815-91ED-43cb-92C2-25804820EDAC}">
                        <c15:formulaRef>
                          <c15:sqref>'Graph Prep'!$A$3:$A$45</c15:sqref>
                        </c15:formulaRef>
                      </c:ext>
                    </c:extLst>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extLst>
                      <c:ext xmlns:c15="http://schemas.microsoft.com/office/drawing/2012/chart" uri="{02D57815-91ED-43cb-92C2-25804820EDAC}">
                        <c15:formulaRef>
                          <c15:sqref>'Graph Prep'!$E$3:$E$45</c15:sqref>
                        </c15:formulaRef>
                      </c:ext>
                    </c:extLst>
                    <c:numCache>
                      <c:formatCode>General</c:formatCode>
                      <c:ptCount val="43"/>
                      <c:pt idx="0">
                        <c:v>48.7</c:v>
                      </c:pt>
                      <c:pt idx="1">
                        <c:v>72.2</c:v>
                      </c:pt>
                      <c:pt idx="2">
                        <c:v>74.099999999999994</c:v>
                      </c:pt>
                      <c:pt idx="3">
                        <c:v>75.599999999999994</c:v>
                      </c:pt>
                      <c:pt idx="4">
                        <c:v>77.3</c:v>
                      </c:pt>
                      <c:pt idx="5">
                        <c:v>78.099999999999994</c:v>
                      </c:pt>
                      <c:pt idx="6">
                        <c:v>78.400000000000006</c:v>
                      </c:pt>
                      <c:pt idx="7">
                        <c:v>78.7</c:v>
                      </c:pt>
                      <c:pt idx="8">
                        <c:v>78.7</c:v>
                      </c:pt>
                      <c:pt idx="9">
                        <c:v>78.7</c:v>
                      </c:pt>
                      <c:pt idx="10">
                        <c:v>78.7</c:v>
                      </c:pt>
                      <c:pt idx="11">
                        <c:v>78.8</c:v>
                      </c:pt>
                      <c:pt idx="12">
                        <c:v>78.900000000000006</c:v>
                      </c:pt>
                      <c:pt idx="13">
                        <c:v>78.900000000000006</c:v>
                      </c:pt>
                      <c:pt idx="14">
                        <c:v>79.2</c:v>
                      </c:pt>
                      <c:pt idx="15">
                        <c:v>79.400000000000006</c:v>
                      </c:pt>
                      <c:pt idx="16">
                        <c:v>79.599999999999994</c:v>
                      </c:pt>
                      <c:pt idx="17">
                        <c:v>79.8</c:v>
                      </c:pt>
                      <c:pt idx="18">
                        <c:v>79.5</c:v>
                      </c:pt>
                      <c:pt idx="19">
                        <c:v>79.599999999999994</c:v>
                      </c:pt>
                      <c:pt idx="20">
                        <c:v>79.599999999999994</c:v>
                      </c:pt>
                      <c:pt idx="21">
                        <c:v>79.7</c:v>
                      </c:pt>
                      <c:pt idx="22">
                        <c:v>79.900000000000006</c:v>
                      </c:pt>
                      <c:pt idx="23">
                        <c:v>80</c:v>
                      </c:pt>
                      <c:pt idx="24">
                        <c:v>79.900000000000006</c:v>
                      </c:pt>
                      <c:pt idx="25">
                        <c:v>79.900000000000006</c:v>
                      </c:pt>
                      <c:pt idx="26">
                        <c:v>80</c:v>
                      </c:pt>
                      <c:pt idx="27">
                        <c:v>80.099999999999994</c:v>
                      </c:pt>
                      <c:pt idx="28">
                        <c:v>80.2</c:v>
                      </c:pt>
                      <c:pt idx="29">
                        <c:v>80.5</c:v>
                      </c:pt>
                      <c:pt idx="30">
                        <c:v>80.5</c:v>
                      </c:pt>
                      <c:pt idx="31">
                        <c:v>80.7</c:v>
                      </c:pt>
                      <c:pt idx="32">
                        <c:v>80.900000000000006</c:v>
                      </c:pt>
                      <c:pt idx="33">
                        <c:v>80.900000000000006</c:v>
                      </c:pt>
                      <c:pt idx="34">
                        <c:v>81.2</c:v>
                      </c:pt>
                      <c:pt idx="35">
                        <c:v>81.3</c:v>
                      </c:pt>
                      <c:pt idx="36">
                        <c:v>81.3</c:v>
                      </c:pt>
                      <c:pt idx="37">
                        <c:v>81.400000000000006</c:v>
                      </c:pt>
                      <c:pt idx="38">
                        <c:v>81.400000000000006</c:v>
                      </c:pt>
                      <c:pt idx="39">
                        <c:v>81.400000000000006</c:v>
                      </c:pt>
                      <c:pt idx="40">
                        <c:v>81.3</c:v>
                      </c:pt>
                      <c:pt idx="41">
                        <c:v>81.3</c:v>
                      </c:pt>
                      <c:pt idx="42">
                        <c:v>81.2</c:v>
                      </c:pt>
                    </c:numCache>
                  </c:numRef>
                </c:yVal>
                <c:smooth val="0"/>
                <c:extLst>
                  <c:ext xmlns:c16="http://schemas.microsoft.com/office/drawing/2014/chart" uri="{C3380CC4-5D6E-409C-BE32-E72D297353CC}">
                    <c16:uniqueId val="{00000007-4204-4707-8BD9-263617B84C3B}"/>
                  </c:ext>
                </c:extLst>
              </c15:ser>
            </c15:filteredScatterSeries>
          </c:ext>
        </c:extLst>
      </c:scatterChart>
      <c:valAx>
        <c:axId val="893331135"/>
        <c:scaling>
          <c:orientation val="minMax"/>
          <c:max val="2020"/>
          <c:min val="195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8870319"/>
        <c:crosses val="autoZero"/>
        <c:crossBetween val="midCat"/>
      </c:valAx>
      <c:valAx>
        <c:axId val="1638870319"/>
        <c:scaling>
          <c:orientation val="minMax"/>
          <c:min val="50"/>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a:t>Expected Age at Death</a:t>
                </a:r>
              </a:p>
            </c:rich>
          </c:tx>
          <c:layout>
            <c:manualLayout>
              <c:xMode val="edge"/>
              <c:yMode val="edge"/>
              <c:x val="0"/>
              <c:y val="1.725540808403397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93331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a:t>Period Life Expectancy, U.S.</a:t>
            </a:r>
          </a:p>
          <a:p>
            <a:pPr>
              <a:defRPr/>
            </a:pPr>
            <a:r>
              <a:rPr lang="en-US" sz="2800"/>
              <a:t>From Birth</a:t>
            </a:r>
          </a:p>
        </c:rich>
      </c:tx>
      <c:layout>
        <c:manualLayout>
          <c:xMode val="edge"/>
          <c:yMode val="edge"/>
          <c:x val="0.2677097285916184"/>
          <c:y val="1.9916763486585432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876755790141601E-2"/>
          <c:y val="2.2209758048771802E-2"/>
          <c:w val="0.84162764269850898"/>
          <c:h val="0.93095134075714769"/>
        </c:manualLayout>
      </c:layout>
      <c:scatterChart>
        <c:scatterStyle val="lineMarker"/>
        <c:varyColors val="0"/>
        <c:ser>
          <c:idx val="0"/>
          <c:order val="0"/>
          <c:tx>
            <c:strRef>
              <c:f>'Graph Prep'!$B$2</c:f>
              <c:strCache>
                <c:ptCount val="1"/>
                <c:pt idx="0">
                  <c:v>Black Men</c:v>
                </c:pt>
              </c:strCache>
            </c:strRef>
          </c:tx>
          <c:spPr>
            <a:ln w="76200" cap="rnd">
              <a:solidFill>
                <a:schemeClr val="accent1"/>
              </a:solidFill>
              <a:round/>
            </a:ln>
            <a:effectLst/>
          </c:spPr>
          <c:marker>
            <c:symbol val="circle"/>
            <c:size val="5"/>
            <c:spPr>
              <a:solidFill>
                <a:schemeClr val="accent1"/>
              </a:solidFill>
              <a:ln w="9525">
                <a:solidFill>
                  <a:schemeClr val="accent1"/>
                </a:solidFill>
              </a:ln>
              <a:effectLst/>
            </c:spPr>
          </c:marker>
          <c:dLbls>
            <c:dLbl>
              <c:idx val="42"/>
              <c:tx>
                <c:rich>
                  <a:bodyPr/>
                  <a:lstStyle/>
                  <a:p>
                    <a:fld id="{5683E315-4A92-4B84-AC14-FB1DE5481BD8}" type="SERIESNAME">
                      <a:rPr lang="en-US" sz="14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CE8-47FD-B8DF-0BA3A651F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Prep'!$A$3:$A$45</c:f>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f>'Graph Prep'!$B$3:$B$45</c:f>
              <c:numCache>
                <c:formatCode>General</c:formatCode>
                <c:ptCount val="43"/>
                <c:pt idx="0">
                  <c:v>32.5</c:v>
                </c:pt>
                <c:pt idx="1">
                  <c:v>59.1</c:v>
                </c:pt>
                <c:pt idx="2">
                  <c:v>61.1</c:v>
                </c:pt>
                <c:pt idx="3">
                  <c:v>60</c:v>
                </c:pt>
                <c:pt idx="4">
                  <c:v>62.4</c:v>
                </c:pt>
                <c:pt idx="5">
                  <c:v>63.8</c:v>
                </c:pt>
                <c:pt idx="6">
                  <c:v>64.5</c:v>
                </c:pt>
                <c:pt idx="7">
                  <c:v>65.099999999999994</c:v>
                </c:pt>
                <c:pt idx="8">
                  <c:v>65.2</c:v>
                </c:pt>
                <c:pt idx="9">
                  <c:v>65.3</c:v>
                </c:pt>
                <c:pt idx="10">
                  <c:v>65</c:v>
                </c:pt>
                <c:pt idx="11">
                  <c:v>64.8</c:v>
                </c:pt>
                <c:pt idx="12">
                  <c:v>64.7</c:v>
                </c:pt>
                <c:pt idx="13">
                  <c:v>64.400000000000006</c:v>
                </c:pt>
                <c:pt idx="14">
                  <c:v>64.3</c:v>
                </c:pt>
                <c:pt idx="15">
                  <c:v>64.5</c:v>
                </c:pt>
                <c:pt idx="16">
                  <c:v>64.599999999999994</c:v>
                </c:pt>
                <c:pt idx="17">
                  <c:v>65</c:v>
                </c:pt>
                <c:pt idx="18">
                  <c:v>64.599999999999994</c:v>
                </c:pt>
                <c:pt idx="19">
                  <c:v>64.900000000000006</c:v>
                </c:pt>
                <c:pt idx="20">
                  <c:v>65.2</c:v>
                </c:pt>
                <c:pt idx="21">
                  <c:v>66.099999999999994</c:v>
                </c:pt>
                <c:pt idx="22">
                  <c:v>67.2</c:v>
                </c:pt>
                <c:pt idx="23">
                  <c:v>67.599999999999994</c:v>
                </c:pt>
                <c:pt idx="24">
                  <c:v>67.8</c:v>
                </c:pt>
                <c:pt idx="25">
                  <c:v>68.2</c:v>
                </c:pt>
                <c:pt idx="26">
                  <c:v>68.5</c:v>
                </c:pt>
                <c:pt idx="27">
                  <c:v>68.7</c:v>
                </c:pt>
                <c:pt idx="28">
                  <c:v>68.900000000000006</c:v>
                </c:pt>
                <c:pt idx="29">
                  <c:v>69.400000000000006</c:v>
                </c:pt>
                <c:pt idx="30">
                  <c:v>69.5</c:v>
                </c:pt>
                <c:pt idx="31">
                  <c:v>69.900000000000006</c:v>
                </c:pt>
                <c:pt idx="32">
                  <c:v>70.3</c:v>
                </c:pt>
                <c:pt idx="33">
                  <c:v>70.900000000000006</c:v>
                </c:pt>
                <c:pt idx="34">
                  <c:v>71.400000000000006</c:v>
                </c:pt>
                <c:pt idx="35">
                  <c:v>71.8</c:v>
                </c:pt>
                <c:pt idx="36">
                  <c:v>72.2</c:v>
                </c:pt>
                <c:pt idx="37">
                  <c:v>72.3</c:v>
                </c:pt>
                <c:pt idx="38">
                  <c:v>72.3</c:v>
                </c:pt>
                <c:pt idx="39">
                  <c:v>72.5</c:v>
                </c:pt>
                <c:pt idx="40">
                  <c:v>72.2</c:v>
                </c:pt>
                <c:pt idx="41">
                  <c:v>72</c:v>
                </c:pt>
                <c:pt idx="42">
                  <c:v>71.900000000000006</c:v>
                </c:pt>
              </c:numCache>
            </c:numRef>
          </c:yVal>
          <c:smooth val="0"/>
          <c:extLst>
            <c:ext xmlns:c16="http://schemas.microsoft.com/office/drawing/2014/chart" uri="{C3380CC4-5D6E-409C-BE32-E72D297353CC}">
              <c16:uniqueId val="{00000001-9CE8-47FD-B8DF-0BA3A651F91C}"/>
            </c:ext>
          </c:extLst>
        </c:ser>
        <c:ser>
          <c:idx val="1"/>
          <c:order val="1"/>
          <c:tx>
            <c:strRef>
              <c:f>'Graph Prep'!$C$2</c:f>
              <c:strCache>
                <c:ptCount val="1"/>
                <c:pt idx="0">
                  <c:v>White Men</c:v>
                </c:pt>
              </c:strCache>
            </c:strRef>
          </c:tx>
          <c:spPr>
            <a:ln w="76200" cap="rnd">
              <a:solidFill>
                <a:schemeClr val="accent2"/>
              </a:solidFill>
              <a:round/>
            </a:ln>
            <a:effectLst/>
          </c:spPr>
          <c:marker>
            <c:symbol val="circle"/>
            <c:size val="5"/>
            <c:spPr>
              <a:solidFill>
                <a:schemeClr val="accent2"/>
              </a:solidFill>
              <a:ln w="9525">
                <a:solidFill>
                  <a:schemeClr val="accent2"/>
                </a:solidFill>
              </a:ln>
              <a:effectLst/>
            </c:spPr>
          </c:marker>
          <c:dLbls>
            <c:dLbl>
              <c:idx val="42"/>
              <c:tx>
                <c:rich>
                  <a:bodyPr/>
                  <a:lstStyle/>
                  <a:p>
                    <a:fld id="{7D87E01B-D70F-4805-B7D2-67533C907899}" type="SERIESNAME">
                      <a:rPr lang="en-US" sz="14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CE8-47FD-B8DF-0BA3A651F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Prep'!$A$3:$A$45</c:f>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f>'Graph Prep'!$C$3:$C$45</c:f>
              <c:numCache>
                <c:formatCode>General</c:formatCode>
                <c:ptCount val="43"/>
                <c:pt idx="0">
                  <c:v>46.6</c:v>
                </c:pt>
                <c:pt idx="1">
                  <c:v>66.5</c:v>
                </c:pt>
                <c:pt idx="2">
                  <c:v>67.400000000000006</c:v>
                </c:pt>
                <c:pt idx="3">
                  <c:v>68</c:v>
                </c:pt>
                <c:pt idx="4">
                  <c:v>69.5</c:v>
                </c:pt>
                <c:pt idx="5">
                  <c:v>70.7</c:v>
                </c:pt>
                <c:pt idx="6">
                  <c:v>71.099999999999994</c:v>
                </c:pt>
                <c:pt idx="7">
                  <c:v>71.5</c:v>
                </c:pt>
                <c:pt idx="8">
                  <c:v>71.599999999999994</c:v>
                </c:pt>
                <c:pt idx="9">
                  <c:v>71.8</c:v>
                </c:pt>
                <c:pt idx="10">
                  <c:v>71.8</c:v>
                </c:pt>
                <c:pt idx="11">
                  <c:v>71.900000000000006</c:v>
                </c:pt>
                <c:pt idx="12">
                  <c:v>72.099999999999994</c:v>
                </c:pt>
                <c:pt idx="13">
                  <c:v>72.2</c:v>
                </c:pt>
                <c:pt idx="14">
                  <c:v>72.5</c:v>
                </c:pt>
                <c:pt idx="15">
                  <c:v>72.7</c:v>
                </c:pt>
                <c:pt idx="16">
                  <c:v>72.900000000000006</c:v>
                </c:pt>
                <c:pt idx="17">
                  <c:v>73.2</c:v>
                </c:pt>
                <c:pt idx="18">
                  <c:v>73.099999999999994</c:v>
                </c:pt>
                <c:pt idx="19">
                  <c:v>73.3</c:v>
                </c:pt>
                <c:pt idx="20">
                  <c:v>73.400000000000006</c:v>
                </c:pt>
                <c:pt idx="21">
                  <c:v>73.900000000000006</c:v>
                </c:pt>
                <c:pt idx="22">
                  <c:v>74.3</c:v>
                </c:pt>
                <c:pt idx="23">
                  <c:v>74.5</c:v>
                </c:pt>
                <c:pt idx="24">
                  <c:v>74.599999999999994</c:v>
                </c:pt>
                <c:pt idx="25">
                  <c:v>74.7</c:v>
                </c:pt>
                <c:pt idx="26">
                  <c:v>74.900000000000006</c:v>
                </c:pt>
                <c:pt idx="27">
                  <c:v>74.900000000000006</c:v>
                </c:pt>
                <c:pt idx="28">
                  <c:v>75.099999999999994</c:v>
                </c:pt>
                <c:pt idx="29">
                  <c:v>75.5</c:v>
                </c:pt>
                <c:pt idx="30">
                  <c:v>75.5</c:v>
                </c:pt>
                <c:pt idx="31">
                  <c:v>75.8</c:v>
                </c:pt>
                <c:pt idx="32">
                  <c:v>76</c:v>
                </c:pt>
                <c:pt idx="33">
                  <c:v>76.099999999999994</c:v>
                </c:pt>
                <c:pt idx="34">
                  <c:v>76.400000000000006</c:v>
                </c:pt>
                <c:pt idx="35">
                  <c:v>76.5</c:v>
                </c:pt>
                <c:pt idx="36">
                  <c:v>76.599999999999994</c:v>
                </c:pt>
                <c:pt idx="37">
                  <c:v>76.7</c:v>
                </c:pt>
                <c:pt idx="38">
                  <c:v>76.7</c:v>
                </c:pt>
                <c:pt idx="39">
                  <c:v>76.7</c:v>
                </c:pt>
                <c:pt idx="40">
                  <c:v>76.599999999999994</c:v>
                </c:pt>
                <c:pt idx="41">
                  <c:v>76.400000000000006</c:v>
                </c:pt>
                <c:pt idx="42">
                  <c:v>76.400000000000006</c:v>
                </c:pt>
              </c:numCache>
            </c:numRef>
          </c:yVal>
          <c:smooth val="0"/>
          <c:extLst>
            <c:ext xmlns:c16="http://schemas.microsoft.com/office/drawing/2014/chart" uri="{C3380CC4-5D6E-409C-BE32-E72D297353CC}">
              <c16:uniqueId val="{00000003-9CE8-47FD-B8DF-0BA3A651F91C}"/>
            </c:ext>
          </c:extLst>
        </c:ser>
        <c:ser>
          <c:idx val="2"/>
          <c:order val="2"/>
          <c:tx>
            <c:strRef>
              <c:f>'Graph Prep'!$D$2</c:f>
              <c:strCache>
                <c:ptCount val="1"/>
                <c:pt idx="0">
                  <c:v>Black Women</c:v>
                </c:pt>
              </c:strCache>
            </c:strRef>
          </c:tx>
          <c:spPr>
            <a:ln w="76200" cap="rnd">
              <a:solidFill>
                <a:schemeClr val="accent3"/>
              </a:solidFill>
              <a:round/>
            </a:ln>
            <a:effectLst/>
          </c:spPr>
          <c:marker>
            <c:symbol val="circle"/>
            <c:size val="5"/>
            <c:spPr>
              <a:solidFill>
                <a:schemeClr val="accent3"/>
              </a:solidFill>
              <a:ln w="9525">
                <a:solidFill>
                  <a:schemeClr val="accent3"/>
                </a:solidFill>
              </a:ln>
              <a:effectLst/>
            </c:spPr>
          </c:marker>
          <c:dLbls>
            <c:dLbl>
              <c:idx val="42"/>
              <c:layout>
                <c:manualLayout>
                  <c:x val="0"/>
                  <c:y val="-1.2114413481148275E-2"/>
                </c:manualLayout>
              </c:layout>
              <c:tx>
                <c:rich>
                  <a:bodyPr/>
                  <a:lstStyle/>
                  <a:p>
                    <a:fld id="{E0E75536-5223-49EE-BFE7-167486F8F80F}" type="SERIESNAME">
                      <a:rPr lang="en-US" sz="14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9CE8-47FD-B8DF-0BA3A651F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Prep'!$A$3:$A$45</c:f>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f>'Graph Prep'!$D$3:$D$45</c:f>
              <c:numCache>
                <c:formatCode>General</c:formatCode>
                <c:ptCount val="43"/>
                <c:pt idx="0">
                  <c:v>33.5</c:v>
                </c:pt>
                <c:pt idx="1">
                  <c:v>62.9</c:v>
                </c:pt>
                <c:pt idx="2">
                  <c:v>66.3</c:v>
                </c:pt>
                <c:pt idx="3">
                  <c:v>68.3</c:v>
                </c:pt>
                <c:pt idx="4">
                  <c:v>71.3</c:v>
                </c:pt>
                <c:pt idx="5">
                  <c:v>72.5</c:v>
                </c:pt>
                <c:pt idx="6">
                  <c:v>73.2</c:v>
                </c:pt>
                <c:pt idx="7">
                  <c:v>73.599999999999994</c:v>
                </c:pt>
                <c:pt idx="8">
                  <c:v>73.5</c:v>
                </c:pt>
                <c:pt idx="9">
                  <c:v>73.599999999999994</c:v>
                </c:pt>
                <c:pt idx="10">
                  <c:v>73.400000000000006</c:v>
                </c:pt>
                <c:pt idx="11">
                  <c:v>73.400000000000006</c:v>
                </c:pt>
                <c:pt idx="12">
                  <c:v>73.400000000000006</c:v>
                </c:pt>
                <c:pt idx="13">
                  <c:v>73.2</c:v>
                </c:pt>
                <c:pt idx="14">
                  <c:v>73.3</c:v>
                </c:pt>
                <c:pt idx="15">
                  <c:v>73.599999999999994</c:v>
                </c:pt>
                <c:pt idx="16">
                  <c:v>73.8</c:v>
                </c:pt>
                <c:pt idx="17">
                  <c:v>73.900000000000006</c:v>
                </c:pt>
                <c:pt idx="18">
                  <c:v>73.7</c:v>
                </c:pt>
                <c:pt idx="19">
                  <c:v>73.900000000000006</c:v>
                </c:pt>
                <c:pt idx="20">
                  <c:v>73.900000000000006</c:v>
                </c:pt>
                <c:pt idx="21">
                  <c:v>74.2</c:v>
                </c:pt>
                <c:pt idx="22">
                  <c:v>74.7</c:v>
                </c:pt>
                <c:pt idx="23">
                  <c:v>74.8</c:v>
                </c:pt>
                <c:pt idx="24">
                  <c:v>74.7</c:v>
                </c:pt>
                <c:pt idx="25">
                  <c:v>75.099999999999994</c:v>
                </c:pt>
                <c:pt idx="26">
                  <c:v>75.3</c:v>
                </c:pt>
                <c:pt idx="27">
                  <c:v>75.400000000000006</c:v>
                </c:pt>
                <c:pt idx="28">
                  <c:v>75.7</c:v>
                </c:pt>
                <c:pt idx="29">
                  <c:v>76.099999999999994</c:v>
                </c:pt>
                <c:pt idx="30">
                  <c:v>76.2</c:v>
                </c:pt>
                <c:pt idx="31">
                  <c:v>76.7</c:v>
                </c:pt>
                <c:pt idx="32">
                  <c:v>77</c:v>
                </c:pt>
                <c:pt idx="33">
                  <c:v>77.3</c:v>
                </c:pt>
                <c:pt idx="34">
                  <c:v>77.7</c:v>
                </c:pt>
                <c:pt idx="35">
                  <c:v>78</c:v>
                </c:pt>
                <c:pt idx="36">
                  <c:v>78.2</c:v>
                </c:pt>
                <c:pt idx="37">
                  <c:v>78.400000000000006</c:v>
                </c:pt>
                <c:pt idx="38">
                  <c:v>78.400000000000006</c:v>
                </c:pt>
                <c:pt idx="39">
                  <c:v>78.5</c:v>
                </c:pt>
                <c:pt idx="40">
                  <c:v>78.5</c:v>
                </c:pt>
                <c:pt idx="41">
                  <c:v>78.3</c:v>
                </c:pt>
                <c:pt idx="42">
                  <c:v>78.5</c:v>
                </c:pt>
              </c:numCache>
            </c:numRef>
          </c:yVal>
          <c:smooth val="0"/>
          <c:extLst>
            <c:ext xmlns:c16="http://schemas.microsoft.com/office/drawing/2014/chart" uri="{C3380CC4-5D6E-409C-BE32-E72D297353CC}">
              <c16:uniqueId val="{00000004-9CE8-47FD-B8DF-0BA3A651F91C}"/>
            </c:ext>
          </c:extLst>
        </c:ser>
        <c:ser>
          <c:idx val="3"/>
          <c:order val="3"/>
          <c:tx>
            <c:strRef>
              <c:f>'Graph Prep'!$E$2</c:f>
              <c:strCache>
                <c:ptCount val="1"/>
                <c:pt idx="0">
                  <c:v>White Women</c:v>
                </c:pt>
              </c:strCache>
            </c:strRef>
          </c:tx>
          <c:spPr>
            <a:ln w="76200" cap="rnd">
              <a:solidFill>
                <a:schemeClr val="accent4"/>
              </a:solidFill>
              <a:round/>
            </a:ln>
            <a:effectLst/>
          </c:spPr>
          <c:marker>
            <c:symbol val="circle"/>
            <c:size val="5"/>
            <c:spPr>
              <a:solidFill>
                <a:schemeClr val="accent4"/>
              </a:solidFill>
              <a:ln w="9525">
                <a:solidFill>
                  <a:schemeClr val="accent4"/>
                </a:solidFill>
              </a:ln>
              <a:effectLst/>
            </c:spPr>
          </c:marker>
          <c:dLbls>
            <c:dLbl>
              <c:idx val="42"/>
              <c:layout>
                <c:manualLayout>
                  <c:x val="-1.0744686621274016E-16"/>
                  <c:y val="-2.6247895875821221E-2"/>
                </c:manualLayout>
              </c:layout>
              <c:tx>
                <c:rich>
                  <a:bodyPr/>
                  <a:lstStyle/>
                  <a:p>
                    <a:fld id="{B68A677B-830C-410A-BBC8-374E12853156}" type="SERIESNAME">
                      <a:rPr lang="en-US" sz="14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9CE8-47FD-B8DF-0BA3A651F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Prep'!$A$3:$A$45</c:f>
              <c:numCache>
                <c:formatCode>General</c:formatCode>
                <c:ptCount val="43"/>
                <c:pt idx="0">
                  <c:v>1900</c:v>
                </c:pt>
                <c:pt idx="1">
                  <c:v>1950</c:v>
                </c:pt>
                <c:pt idx="2">
                  <c:v>1960</c:v>
                </c:pt>
                <c:pt idx="3">
                  <c:v>1970</c:v>
                </c:pt>
                <c:pt idx="4">
                  <c:v>1975</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numCache>
            </c:numRef>
          </c:xVal>
          <c:yVal>
            <c:numRef>
              <c:f>'Graph Prep'!$E$3:$E$45</c:f>
              <c:numCache>
                <c:formatCode>General</c:formatCode>
                <c:ptCount val="43"/>
                <c:pt idx="0">
                  <c:v>48.7</c:v>
                </c:pt>
                <c:pt idx="1">
                  <c:v>72.2</c:v>
                </c:pt>
                <c:pt idx="2">
                  <c:v>74.099999999999994</c:v>
                </c:pt>
                <c:pt idx="3">
                  <c:v>75.599999999999994</c:v>
                </c:pt>
                <c:pt idx="4">
                  <c:v>77.3</c:v>
                </c:pt>
                <c:pt idx="5">
                  <c:v>78.099999999999994</c:v>
                </c:pt>
                <c:pt idx="6">
                  <c:v>78.400000000000006</c:v>
                </c:pt>
                <c:pt idx="7">
                  <c:v>78.7</c:v>
                </c:pt>
                <c:pt idx="8">
                  <c:v>78.7</c:v>
                </c:pt>
                <c:pt idx="9">
                  <c:v>78.7</c:v>
                </c:pt>
                <c:pt idx="10">
                  <c:v>78.7</c:v>
                </c:pt>
                <c:pt idx="11">
                  <c:v>78.8</c:v>
                </c:pt>
                <c:pt idx="12">
                  <c:v>78.900000000000006</c:v>
                </c:pt>
                <c:pt idx="13">
                  <c:v>78.900000000000006</c:v>
                </c:pt>
                <c:pt idx="14">
                  <c:v>79.2</c:v>
                </c:pt>
                <c:pt idx="15">
                  <c:v>79.400000000000006</c:v>
                </c:pt>
                <c:pt idx="16">
                  <c:v>79.599999999999994</c:v>
                </c:pt>
                <c:pt idx="17">
                  <c:v>79.8</c:v>
                </c:pt>
                <c:pt idx="18">
                  <c:v>79.5</c:v>
                </c:pt>
                <c:pt idx="19">
                  <c:v>79.599999999999994</c:v>
                </c:pt>
                <c:pt idx="20">
                  <c:v>79.599999999999994</c:v>
                </c:pt>
                <c:pt idx="21">
                  <c:v>79.7</c:v>
                </c:pt>
                <c:pt idx="22">
                  <c:v>79.900000000000006</c:v>
                </c:pt>
                <c:pt idx="23">
                  <c:v>80</c:v>
                </c:pt>
                <c:pt idx="24">
                  <c:v>79.900000000000006</c:v>
                </c:pt>
                <c:pt idx="25">
                  <c:v>79.900000000000006</c:v>
                </c:pt>
                <c:pt idx="26">
                  <c:v>80</c:v>
                </c:pt>
                <c:pt idx="27">
                  <c:v>80.099999999999994</c:v>
                </c:pt>
                <c:pt idx="28">
                  <c:v>80.2</c:v>
                </c:pt>
                <c:pt idx="29">
                  <c:v>80.5</c:v>
                </c:pt>
                <c:pt idx="30">
                  <c:v>80.5</c:v>
                </c:pt>
                <c:pt idx="31">
                  <c:v>80.7</c:v>
                </c:pt>
                <c:pt idx="32">
                  <c:v>80.900000000000006</c:v>
                </c:pt>
                <c:pt idx="33">
                  <c:v>80.900000000000006</c:v>
                </c:pt>
                <c:pt idx="34">
                  <c:v>81.2</c:v>
                </c:pt>
                <c:pt idx="35">
                  <c:v>81.3</c:v>
                </c:pt>
                <c:pt idx="36">
                  <c:v>81.3</c:v>
                </c:pt>
                <c:pt idx="37">
                  <c:v>81.400000000000006</c:v>
                </c:pt>
                <c:pt idx="38">
                  <c:v>81.400000000000006</c:v>
                </c:pt>
                <c:pt idx="39">
                  <c:v>81.400000000000006</c:v>
                </c:pt>
                <c:pt idx="40">
                  <c:v>81.3</c:v>
                </c:pt>
                <c:pt idx="41">
                  <c:v>81.3</c:v>
                </c:pt>
                <c:pt idx="42">
                  <c:v>81.2</c:v>
                </c:pt>
              </c:numCache>
            </c:numRef>
          </c:yVal>
          <c:smooth val="0"/>
          <c:extLst>
            <c:ext xmlns:c16="http://schemas.microsoft.com/office/drawing/2014/chart" uri="{C3380CC4-5D6E-409C-BE32-E72D297353CC}">
              <c16:uniqueId val="{00000005-9CE8-47FD-B8DF-0BA3A651F91C}"/>
            </c:ext>
          </c:extLst>
        </c:ser>
        <c:dLbls>
          <c:showLegendKey val="0"/>
          <c:showVal val="0"/>
          <c:showCatName val="0"/>
          <c:showSerName val="0"/>
          <c:showPercent val="0"/>
          <c:showBubbleSize val="0"/>
        </c:dLbls>
        <c:axId val="893331135"/>
        <c:axId val="1638870319"/>
      </c:scatterChart>
      <c:valAx>
        <c:axId val="893331135"/>
        <c:scaling>
          <c:orientation val="minMax"/>
          <c:max val="2020"/>
          <c:min val="195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8870319"/>
        <c:crosses val="autoZero"/>
        <c:crossBetween val="midCat"/>
      </c:valAx>
      <c:valAx>
        <c:axId val="1638870319"/>
        <c:scaling>
          <c:orientation val="minMax"/>
          <c:min val="50"/>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a:t>Expected Age at Death</a:t>
                </a:r>
              </a:p>
            </c:rich>
          </c:tx>
          <c:layout>
            <c:manualLayout>
              <c:xMode val="edge"/>
              <c:yMode val="edge"/>
              <c:x val="2.1538461538461538E-3"/>
              <c:y val="1.523633917050926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93331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a:t>Period Life Expectancy, U.S.</a:t>
            </a:r>
          </a:p>
          <a:p>
            <a:pPr>
              <a:defRPr/>
            </a:pPr>
            <a:r>
              <a:rPr lang="en-US" sz="2800"/>
              <a:t>From Age 65</a:t>
            </a:r>
          </a:p>
        </c:rich>
      </c:tx>
      <c:layout>
        <c:manualLayout>
          <c:xMode val="edge"/>
          <c:yMode val="edge"/>
          <c:x val="0.2677097285916184"/>
          <c:y val="1.9916763486585432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876755790141601E-2"/>
          <c:y val="2.2209758048771802E-2"/>
          <c:w val="0.82844082951169573"/>
          <c:h val="0.93095134075714769"/>
        </c:manualLayout>
      </c:layout>
      <c:scatterChart>
        <c:scatterStyle val="lineMarker"/>
        <c:varyColors val="0"/>
        <c:ser>
          <c:idx val="0"/>
          <c:order val="0"/>
          <c:tx>
            <c:strRef>
              <c:f>'Graph Prep'!$B$2</c:f>
              <c:strCache>
                <c:ptCount val="1"/>
                <c:pt idx="0">
                  <c:v>Black Men</c:v>
                </c:pt>
              </c:strCache>
            </c:strRef>
          </c:tx>
          <c:spPr>
            <a:ln w="76200" cap="rnd">
              <a:solidFill>
                <a:schemeClr val="accent1"/>
              </a:solidFill>
              <a:round/>
            </a:ln>
            <a:effectLst/>
          </c:spPr>
          <c:marker>
            <c:symbol val="circle"/>
            <c:size val="5"/>
            <c:spPr>
              <a:solidFill>
                <a:schemeClr val="accent1"/>
              </a:solidFill>
              <a:ln w="9525">
                <a:solidFill>
                  <a:schemeClr val="accent1"/>
                </a:solidFill>
              </a:ln>
              <a:effectLst/>
            </c:spPr>
          </c:marker>
          <c:dLbls>
            <c:dLbl>
              <c:idx val="40"/>
              <c:tx>
                <c:rich>
                  <a:bodyPr/>
                  <a:lstStyle/>
                  <a:p>
                    <a:fld id="{92BC924E-9ABA-4777-BF29-873CE78516F5}"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3B67-43C0-90CD-FE0B326ECD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Prep'!$I$3:$I$43</c:f>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f>'Graph Prep'!$J$3:$J$43</c:f>
              <c:numCache>
                <c:formatCode>General</c:formatCode>
                <c:ptCount val="41"/>
                <c:pt idx="0">
                  <c:v>77.7</c:v>
                </c:pt>
                <c:pt idx="1">
                  <c:v>77.5</c:v>
                </c:pt>
                <c:pt idx="2">
                  <c:v>78.099999999999994</c:v>
                </c:pt>
                <c:pt idx="3">
                  <c:v>78</c:v>
                </c:pt>
                <c:pt idx="4">
                  <c:v>78.400000000000006</c:v>
                </c:pt>
                <c:pt idx="5">
                  <c:v>78.5</c:v>
                </c:pt>
                <c:pt idx="6">
                  <c:v>78.2</c:v>
                </c:pt>
                <c:pt idx="7">
                  <c:v>78.2</c:v>
                </c:pt>
                <c:pt idx="8">
                  <c:v>78</c:v>
                </c:pt>
                <c:pt idx="9">
                  <c:v>78</c:v>
                </c:pt>
                <c:pt idx="10">
                  <c:v>78</c:v>
                </c:pt>
                <c:pt idx="11">
                  <c:v>77.900000000000006</c:v>
                </c:pt>
                <c:pt idx="12">
                  <c:v>78</c:v>
                </c:pt>
                <c:pt idx="13">
                  <c:v>78.2</c:v>
                </c:pt>
                <c:pt idx="14">
                  <c:v>78.400000000000006</c:v>
                </c:pt>
                <c:pt idx="15">
                  <c:v>78.5</c:v>
                </c:pt>
                <c:pt idx="16">
                  <c:v>78.400000000000006</c:v>
                </c:pt>
                <c:pt idx="17">
                  <c:v>78.599999999999994</c:v>
                </c:pt>
                <c:pt idx="18">
                  <c:v>78.599999999999994</c:v>
                </c:pt>
                <c:pt idx="19">
                  <c:v>78.900000000000006</c:v>
                </c:pt>
                <c:pt idx="20">
                  <c:v>79.2</c:v>
                </c:pt>
                <c:pt idx="21">
                  <c:v>79.3</c:v>
                </c:pt>
                <c:pt idx="22">
                  <c:v>79.3</c:v>
                </c:pt>
                <c:pt idx="23">
                  <c:v>79.099999999999994</c:v>
                </c:pt>
                <c:pt idx="24">
                  <c:v>79.2</c:v>
                </c:pt>
                <c:pt idx="25">
                  <c:v>79.400000000000006</c:v>
                </c:pt>
                <c:pt idx="26">
                  <c:v>79.5</c:v>
                </c:pt>
                <c:pt idx="27">
                  <c:v>79.900000000000006</c:v>
                </c:pt>
                <c:pt idx="28">
                  <c:v>80</c:v>
                </c:pt>
                <c:pt idx="29">
                  <c:v>80.2</c:v>
                </c:pt>
                <c:pt idx="30">
                  <c:v>80.400000000000006</c:v>
                </c:pt>
                <c:pt idx="31">
                  <c:v>80.5</c:v>
                </c:pt>
                <c:pt idx="32">
                  <c:v>80.900000000000006</c:v>
                </c:pt>
                <c:pt idx="33">
                  <c:v>80.900000000000006</c:v>
                </c:pt>
                <c:pt idx="34">
                  <c:v>81.2</c:v>
                </c:pt>
                <c:pt idx="35">
                  <c:v>81.2</c:v>
                </c:pt>
                <c:pt idx="36">
                  <c:v>81.2</c:v>
                </c:pt>
                <c:pt idx="37">
                  <c:v>81.400000000000006</c:v>
                </c:pt>
                <c:pt idx="38">
                  <c:v>81.400000000000006</c:v>
                </c:pt>
                <c:pt idx="39">
                  <c:v>81.400000000000006</c:v>
                </c:pt>
                <c:pt idx="40">
                  <c:v>81.400000000000006</c:v>
                </c:pt>
              </c:numCache>
            </c:numRef>
          </c:yVal>
          <c:smooth val="0"/>
          <c:extLst>
            <c:ext xmlns:c16="http://schemas.microsoft.com/office/drawing/2014/chart" uri="{C3380CC4-5D6E-409C-BE32-E72D297353CC}">
              <c16:uniqueId val="{00000001-3B67-43C0-90CD-FE0B326ECD95}"/>
            </c:ext>
          </c:extLst>
        </c:ser>
        <c:ser>
          <c:idx val="1"/>
          <c:order val="1"/>
          <c:tx>
            <c:strRef>
              <c:f>'Graph Prep'!$C$2</c:f>
              <c:strCache>
                <c:ptCount val="1"/>
                <c:pt idx="0">
                  <c:v>White Men</c:v>
                </c:pt>
              </c:strCache>
            </c:strRef>
          </c:tx>
          <c:spPr>
            <a:ln w="76200" cap="rnd">
              <a:solidFill>
                <a:schemeClr val="accent2"/>
              </a:solidFill>
              <a:round/>
            </a:ln>
            <a:effectLst/>
          </c:spPr>
          <c:marker>
            <c:symbol val="circle"/>
            <c:size val="5"/>
            <c:spPr>
              <a:solidFill>
                <a:schemeClr val="accent2"/>
              </a:solidFill>
              <a:ln w="9525">
                <a:solidFill>
                  <a:schemeClr val="accent2"/>
                </a:solidFill>
              </a:ln>
              <a:effectLst/>
            </c:spPr>
          </c:marker>
          <c:dLbls>
            <c:dLbl>
              <c:idx val="40"/>
              <c:tx>
                <c:rich>
                  <a:bodyPr/>
                  <a:lstStyle/>
                  <a:p>
                    <a:fld id="{0BB6F90B-1D7B-4B53-A883-8B79748615D0}"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B67-43C0-90CD-FE0B326ECD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Prep'!$I$3:$I$43</c:f>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f>'Graph Prep'!$K$3:$K$43</c:f>
              <c:numCache>
                <c:formatCode>General</c:formatCode>
                <c:ptCount val="41"/>
                <c:pt idx="0">
                  <c:v>77.900000000000006</c:v>
                </c:pt>
                <c:pt idx="1">
                  <c:v>78.099999999999994</c:v>
                </c:pt>
                <c:pt idx="2">
                  <c:v>78.8</c:v>
                </c:pt>
                <c:pt idx="3">
                  <c:v>79.2</c:v>
                </c:pt>
                <c:pt idx="4">
                  <c:v>79.400000000000006</c:v>
                </c:pt>
                <c:pt idx="5">
                  <c:v>79.5</c:v>
                </c:pt>
                <c:pt idx="6">
                  <c:v>79.5</c:v>
                </c:pt>
                <c:pt idx="7">
                  <c:v>79.599999999999994</c:v>
                </c:pt>
                <c:pt idx="8">
                  <c:v>79.5</c:v>
                </c:pt>
                <c:pt idx="9">
                  <c:v>79.7</c:v>
                </c:pt>
                <c:pt idx="10">
                  <c:v>79.8</c:v>
                </c:pt>
                <c:pt idx="11">
                  <c:v>79.8</c:v>
                </c:pt>
                <c:pt idx="12">
                  <c:v>80.099999999999994</c:v>
                </c:pt>
                <c:pt idx="13">
                  <c:v>80.2</c:v>
                </c:pt>
                <c:pt idx="14">
                  <c:v>80.400000000000006</c:v>
                </c:pt>
                <c:pt idx="15">
                  <c:v>80.5</c:v>
                </c:pt>
                <c:pt idx="16">
                  <c:v>80.400000000000006</c:v>
                </c:pt>
                <c:pt idx="17">
                  <c:v>80.599999999999994</c:v>
                </c:pt>
                <c:pt idx="18">
                  <c:v>80.7</c:v>
                </c:pt>
                <c:pt idx="19">
                  <c:v>80.8</c:v>
                </c:pt>
                <c:pt idx="20">
                  <c:v>81</c:v>
                </c:pt>
                <c:pt idx="21">
                  <c:v>81.099999999999994</c:v>
                </c:pt>
                <c:pt idx="22">
                  <c:v>81.099999999999994</c:v>
                </c:pt>
                <c:pt idx="23">
                  <c:v>81.099999999999994</c:v>
                </c:pt>
                <c:pt idx="24">
                  <c:v>81.3</c:v>
                </c:pt>
                <c:pt idx="25">
                  <c:v>81.400000000000006</c:v>
                </c:pt>
                <c:pt idx="26">
                  <c:v>81.599999999999994</c:v>
                </c:pt>
                <c:pt idx="27">
                  <c:v>82</c:v>
                </c:pt>
                <c:pt idx="28">
                  <c:v>82</c:v>
                </c:pt>
                <c:pt idx="29">
                  <c:v>82.3</c:v>
                </c:pt>
                <c:pt idx="30">
                  <c:v>82.4</c:v>
                </c:pt>
                <c:pt idx="31">
                  <c:v>82.5</c:v>
                </c:pt>
                <c:pt idx="32">
                  <c:v>82.7</c:v>
                </c:pt>
                <c:pt idx="33">
                  <c:v>82.8</c:v>
                </c:pt>
                <c:pt idx="34">
                  <c:v>82.8</c:v>
                </c:pt>
                <c:pt idx="35">
                  <c:v>83</c:v>
                </c:pt>
                <c:pt idx="36">
                  <c:v>83</c:v>
                </c:pt>
                <c:pt idx="37">
                  <c:v>83</c:v>
                </c:pt>
                <c:pt idx="38">
                  <c:v>83</c:v>
                </c:pt>
                <c:pt idx="39">
                  <c:v>83.1</c:v>
                </c:pt>
                <c:pt idx="40">
                  <c:v>83.1</c:v>
                </c:pt>
              </c:numCache>
            </c:numRef>
          </c:yVal>
          <c:smooth val="0"/>
          <c:extLst>
            <c:ext xmlns:c16="http://schemas.microsoft.com/office/drawing/2014/chart" uri="{C3380CC4-5D6E-409C-BE32-E72D297353CC}">
              <c16:uniqueId val="{00000003-3B67-43C0-90CD-FE0B326ECD95}"/>
            </c:ext>
          </c:extLst>
        </c:ser>
        <c:ser>
          <c:idx val="2"/>
          <c:order val="2"/>
          <c:tx>
            <c:strRef>
              <c:f>'Graph Prep'!$D$2</c:f>
              <c:strCache>
                <c:ptCount val="1"/>
                <c:pt idx="0">
                  <c:v>Black Women</c:v>
                </c:pt>
              </c:strCache>
            </c:strRef>
          </c:tx>
          <c:spPr>
            <a:ln w="76200" cap="rnd">
              <a:solidFill>
                <a:schemeClr val="accent3"/>
              </a:solidFill>
              <a:round/>
            </a:ln>
            <a:effectLst/>
          </c:spPr>
          <c:marker>
            <c:symbol val="circle"/>
            <c:size val="5"/>
            <c:spPr>
              <a:solidFill>
                <a:schemeClr val="accent3"/>
              </a:solidFill>
              <a:ln w="9525">
                <a:solidFill>
                  <a:schemeClr val="accent3"/>
                </a:solidFill>
              </a:ln>
              <a:effectLst/>
            </c:spPr>
          </c:marker>
          <c:dLbls>
            <c:dLbl>
              <c:idx val="40"/>
              <c:layout>
                <c:manualLayout>
                  <c:x val="-1.0744686621274016E-16"/>
                  <c:y val="-2.0190689135247092E-3"/>
                </c:manualLayout>
              </c:layout>
              <c:tx>
                <c:rich>
                  <a:bodyPr/>
                  <a:lstStyle/>
                  <a:p>
                    <a:fld id="{D3D255C4-9D51-42EB-BBFD-1D196416BA9B}"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3B67-43C0-90CD-FE0B326ECD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Prep'!$I$3:$I$43</c:f>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f>'Graph Prep'!$L$3:$L$43</c:f>
              <c:numCache>
                <c:formatCode>General</c:formatCode>
                <c:ptCount val="41"/>
                <c:pt idx="0">
                  <c:v>80.099999999999994</c:v>
                </c:pt>
                <c:pt idx="1">
                  <c:v>80.099999999999994</c:v>
                </c:pt>
                <c:pt idx="2">
                  <c:v>80.7</c:v>
                </c:pt>
                <c:pt idx="3">
                  <c:v>81.7</c:v>
                </c:pt>
                <c:pt idx="4">
                  <c:v>81.8</c:v>
                </c:pt>
                <c:pt idx="5">
                  <c:v>82.2</c:v>
                </c:pt>
                <c:pt idx="6">
                  <c:v>82.5</c:v>
                </c:pt>
                <c:pt idx="7">
                  <c:v>82.2</c:v>
                </c:pt>
                <c:pt idx="8">
                  <c:v>82.2</c:v>
                </c:pt>
                <c:pt idx="9">
                  <c:v>81.900000000000006</c:v>
                </c:pt>
                <c:pt idx="10">
                  <c:v>82</c:v>
                </c:pt>
                <c:pt idx="11">
                  <c:v>82</c:v>
                </c:pt>
                <c:pt idx="12">
                  <c:v>81.900000000000006</c:v>
                </c:pt>
                <c:pt idx="13">
                  <c:v>81.900000000000006</c:v>
                </c:pt>
                <c:pt idx="14">
                  <c:v>82.2</c:v>
                </c:pt>
                <c:pt idx="15">
                  <c:v>82.2</c:v>
                </c:pt>
                <c:pt idx="16">
                  <c:v>82.4</c:v>
                </c:pt>
                <c:pt idx="17">
                  <c:v>82.1</c:v>
                </c:pt>
                <c:pt idx="18">
                  <c:v>82.2</c:v>
                </c:pt>
                <c:pt idx="19">
                  <c:v>82.1</c:v>
                </c:pt>
                <c:pt idx="20">
                  <c:v>82.2</c:v>
                </c:pt>
                <c:pt idx="21">
                  <c:v>82.6</c:v>
                </c:pt>
                <c:pt idx="22">
                  <c:v>82.4</c:v>
                </c:pt>
                <c:pt idx="23">
                  <c:v>82.3</c:v>
                </c:pt>
                <c:pt idx="24">
                  <c:v>82.5</c:v>
                </c:pt>
                <c:pt idx="25">
                  <c:v>82.7</c:v>
                </c:pt>
                <c:pt idx="26">
                  <c:v>82.8</c:v>
                </c:pt>
                <c:pt idx="27">
                  <c:v>83</c:v>
                </c:pt>
                <c:pt idx="28">
                  <c:v>83.3</c:v>
                </c:pt>
                <c:pt idx="29">
                  <c:v>83.3</c:v>
                </c:pt>
                <c:pt idx="30">
                  <c:v>83.6</c:v>
                </c:pt>
                <c:pt idx="31">
                  <c:v>83.8</c:v>
                </c:pt>
                <c:pt idx="32">
                  <c:v>83.9</c:v>
                </c:pt>
                <c:pt idx="33">
                  <c:v>84.2</c:v>
                </c:pt>
                <c:pt idx="34">
                  <c:v>84.3</c:v>
                </c:pt>
                <c:pt idx="35">
                  <c:v>84.4</c:v>
                </c:pt>
                <c:pt idx="36">
                  <c:v>84.5</c:v>
                </c:pt>
                <c:pt idx="37">
                  <c:v>84.5</c:v>
                </c:pt>
                <c:pt idx="38">
                  <c:v>84.7</c:v>
                </c:pt>
                <c:pt idx="39">
                  <c:v>84.6</c:v>
                </c:pt>
                <c:pt idx="40">
                  <c:v>84.7</c:v>
                </c:pt>
              </c:numCache>
            </c:numRef>
          </c:yVal>
          <c:smooth val="0"/>
          <c:extLst>
            <c:ext xmlns:c16="http://schemas.microsoft.com/office/drawing/2014/chart" uri="{C3380CC4-5D6E-409C-BE32-E72D297353CC}">
              <c16:uniqueId val="{00000005-3B67-43C0-90CD-FE0B326ECD95}"/>
            </c:ext>
          </c:extLst>
        </c:ser>
        <c:ser>
          <c:idx val="3"/>
          <c:order val="3"/>
          <c:tx>
            <c:strRef>
              <c:f>'Graph Prep'!$E$2</c:f>
              <c:strCache>
                <c:ptCount val="1"/>
                <c:pt idx="0">
                  <c:v>White Women</c:v>
                </c:pt>
              </c:strCache>
            </c:strRef>
          </c:tx>
          <c:spPr>
            <a:ln w="76200" cap="rnd">
              <a:solidFill>
                <a:schemeClr val="accent4"/>
              </a:solidFill>
              <a:round/>
            </a:ln>
            <a:effectLst/>
          </c:spPr>
          <c:marker>
            <c:symbol val="circle"/>
            <c:size val="5"/>
            <c:spPr>
              <a:solidFill>
                <a:schemeClr val="accent4"/>
              </a:solidFill>
              <a:ln w="9525">
                <a:solidFill>
                  <a:schemeClr val="accent4"/>
                </a:solidFill>
              </a:ln>
              <a:effectLst/>
            </c:spPr>
          </c:marker>
          <c:dLbls>
            <c:dLbl>
              <c:idx val="40"/>
              <c:layout>
                <c:manualLayout>
                  <c:x val="1.0744686621274016E-16"/>
                  <c:y val="-2.2209758048771819E-2"/>
                </c:manualLayout>
              </c:layout>
              <c:tx>
                <c:rich>
                  <a:bodyPr/>
                  <a:lstStyle/>
                  <a:p>
                    <a:fld id="{A381E521-31F8-43BA-8460-40A286030990}"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B67-43C0-90CD-FE0B326ECD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Prep'!$I$3:$I$43</c:f>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f>'Graph Prep'!$M$3:$M$43</c:f>
              <c:numCache>
                <c:formatCode>General</c:formatCode>
                <c:ptCount val="41"/>
                <c:pt idx="0">
                  <c:v>80.900000000000006</c:v>
                </c:pt>
                <c:pt idx="1">
                  <c:v>82.1</c:v>
                </c:pt>
                <c:pt idx="2">
                  <c:v>83.2</c:v>
                </c:pt>
                <c:pt idx="3">
                  <c:v>83.4</c:v>
                </c:pt>
                <c:pt idx="4">
                  <c:v>83.7</c:v>
                </c:pt>
                <c:pt idx="5">
                  <c:v>83.8</c:v>
                </c:pt>
                <c:pt idx="6">
                  <c:v>83.7</c:v>
                </c:pt>
                <c:pt idx="7">
                  <c:v>83.7</c:v>
                </c:pt>
                <c:pt idx="8">
                  <c:v>83.7</c:v>
                </c:pt>
                <c:pt idx="9">
                  <c:v>83.7</c:v>
                </c:pt>
                <c:pt idx="10">
                  <c:v>83.8</c:v>
                </c:pt>
                <c:pt idx="11">
                  <c:v>83.7</c:v>
                </c:pt>
                <c:pt idx="12">
                  <c:v>83.9</c:v>
                </c:pt>
                <c:pt idx="13">
                  <c:v>84.1</c:v>
                </c:pt>
                <c:pt idx="14">
                  <c:v>84.2</c:v>
                </c:pt>
                <c:pt idx="15">
                  <c:v>84.3</c:v>
                </c:pt>
                <c:pt idx="16">
                  <c:v>84</c:v>
                </c:pt>
                <c:pt idx="17">
                  <c:v>84.1</c:v>
                </c:pt>
                <c:pt idx="18">
                  <c:v>84.1</c:v>
                </c:pt>
                <c:pt idx="19">
                  <c:v>84.1</c:v>
                </c:pt>
                <c:pt idx="20">
                  <c:v>84.3</c:v>
                </c:pt>
                <c:pt idx="21">
                  <c:v>84.3</c:v>
                </c:pt>
                <c:pt idx="22">
                  <c:v>84.2</c:v>
                </c:pt>
                <c:pt idx="23">
                  <c:v>84.1</c:v>
                </c:pt>
                <c:pt idx="24">
                  <c:v>84.3</c:v>
                </c:pt>
                <c:pt idx="25">
                  <c:v>84.3</c:v>
                </c:pt>
                <c:pt idx="26">
                  <c:v>84.4</c:v>
                </c:pt>
                <c:pt idx="27">
                  <c:v>84.7</c:v>
                </c:pt>
                <c:pt idx="28">
                  <c:v>84.7</c:v>
                </c:pt>
                <c:pt idx="29">
                  <c:v>84.9</c:v>
                </c:pt>
                <c:pt idx="30">
                  <c:v>85.1</c:v>
                </c:pt>
                <c:pt idx="31">
                  <c:v>85</c:v>
                </c:pt>
                <c:pt idx="32">
                  <c:v>85.3</c:v>
                </c:pt>
                <c:pt idx="33">
                  <c:v>85.3</c:v>
                </c:pt>
                <c:pt idx="34">
                  <c:v>85.3</c:v>
                </c:pt>
                <c:pt idx="35">
                  <c:v>85.4</c:v>
                </c:pt>
                <c:pt idx="36">
                  <c:v>85.5</c:v>
                </c:pt>
                <c:pt idx="37">
                  <c:v>85.6</c:v>
                </c:pt>
                <c:pt idx="38">
                  <c:v>85.5</c:v>
                </c:pt>
                <c:pt idx="39">
                  <c:v>85.6</c:v>
                </c:pt>
                <c:pt idx="40">
                  <c:v>85.6</c:v>
                </c:pt>
              </c:numCache>
            </c:numRef>
          </c:yVal>
          <c:smooth val="0"/>
          <c:extLst>
            <c:ext xmlns:c16="http://schemas.microsoft.com/office/drawing/2014/chart" uri="{C3380CC4-5D6E-409C-BE32-E72D297353CC}">
              <c16:uniqueId val="{00000007-3B67-43C0-90CD-FE0B326ECD95}"/>
            </c:ext>
          </c:extLst>
        </c:ser>
        <c:dLbls>
          <c:showLegendKey val="0"/>
          <c:showVal val="0"/>
          <c:showCatName val="0"/>
          <c:showSerName val="0"/>
          <c:showPercent val="0"/>
          <c:showBubbleSize val="0"/>
        </c:dLbls>
        <c:axId val="893331135"/>
        <c:axId val="1638870319"/>
      </c:scatterChart>
      <c:valAx>
        <c:axId val="893331135"/>
        <c:scaling>
          <c:orientation val="minMax"/>
          <c:max val="2020"/>
          <c:min val="196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8870319"/>
        <c:crosses val="autoZero"/>
        <c:crossBetween val="midCat"/>
      </c:valAx>
      <c:valAx>
        <c:axId val="1638870319"/>
        <c:scaling>
          <c:orientation val="minMax"/>
          <c:min val="65"/>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a:t>Expected Age at Death</a:t>
                </a:r>
              </a:p>
            </c:rich>
          </c:tx>
          <c:layout>
            <c:manualLayout>
              <c:xMode val="edge"/>
              <c:yMode val="edge"/>
              <c:x val="2.1538461538461538E-3"/>
              <c:y val="1.523633917050926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93331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a:t>Period Life Expectancy, U.S.</a:t>
            </a:r>
          </a:p>
          <a:p>
            <a:pPr>
              <a:defRPr/>
            </a:pPr>
            <a:r>
              <a:rPr lang="en-US" sz="2800"/>
              <a:t>From Age 65</a:t>
            </a:r>
          </a:p>
        </c:rich>
      </c:tx>
      <c:layout>
        <c:manualLayout>
          <c:xMode val="edge"/>
          <c:yMode val="edge"/>
          <c:x val="0.2677097285916184"/>
          <c:y val="1.9916763486585432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876755790141601E-2"/>
          <c:y val="2.2209758048771802E-2"/>
          <c:w val="0.82844082951169573"/>
          <c:h val="0.93095134075714769"/>
        </c:manualLayout>
      </c:layout>
      <c:scatterChart>
        <c:scatterStyle val="lineMarker"/>
        <c:varyColors val="0"/>
        <c:ser>
          <c:idx val="0"/>
          <c:order val="0"/>
          <c:tx>
            <c:strRef>
              <c:f>'Graph Prep'!$B$2</c:f>
              <c:strCache>
                <c:ptCount val="1"/>
                <c:pt idx="0">
                  <c:v>Black Men</c:v>
                </c:pt>
              </c:strCache>
            </c:strRef>
          </c:tx>
          <c:spPr>
            <a:ln w="76200" cap="rnd">
              <a:solidFill>
                <a:schemeClr val="accent1"/>
              </a:solidFill>
              <a:round/>
            </a:ln>
            <a:effectLst/>
          </c:spPr>
          <c:marker>
            <c:symbol val="circle"/>
            <c:size val="5"/>
            <c:spPr>
              <a:solidFill>
                <a:schemeClr val="accent1"/>
              </a:solidFill>
              <a:ln w="9525">
                <a:solidFill>
                  <a:schemeClr val="accent1"/>
                </a:solidFill>
              </a:ln>
              <a:effectLst/>
            </c:spPr>
          </c:marker>
          <c:dLbls>
            <c:dLbl>
              <c:idx val="40"/>
              <c:tx>
                <c:rich>
                  <a:bodyPr/>
                  <a:lstStyle/>
                  <a:p>
                    <a:fld id="{92BC924E-9ABA-4777-BF29-873CE78516F5}"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CEC-4AC7-848B-23D06D277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'Graph Prep'!$I$3:$I$43</c:f>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f>'Graph Prep'!$J$3:$J$43</c:f>
              <c:numCache>
                <c:formatCode>General</c:formatCode>
                <c:ptCount val="41"/>
                <c:pt idx="0">
                  <c:v>77.7</c:v>
                </c:pt>
                <c:pt idx="1">
                  <c:v>77.5</c:v>
                </c:pt>
                <c:pt idx="2">
                  <c:v>78.099999999999994</c:v>
                </c:pt>
                <c:pt idx="3">
                  <c:v>78</c:v>
                </c:pt>
                <c:pt idx="4">
                  <c:v>78.400000000000006</c:v>
                </c:pt>
                <c:pt idx="5">
                  <c:v>78.5</c:v>
                </c:pt>
                <c:pt idx="6">
                  <c:v>78.2</c:v>
                </c:pt>
                <c:pt idx="7">
                  <c:v>78.2</c:v>
                </c:pt>
                <c:pt idx="8">
                  <c:v>78</c:v>
                </c:pt>
                <c:pt idx="9">
                  <c:v>78</c:v>
                </c:pt>
                <c:pt idx="10">
                  <c:v>78</c:v>
                </c:pt>
                <c:pt idx="11">
                  <c:v>77.900000000000006</c:v>
                </c:pt>
                <c:pt idx="12">
                  <c:v>78</c:v>
                </c:pt>
                <c:pt idx="13">
                  <c:v>78.2</c:v>
                </c:pt>
                <c:pt idx="14">
                  <c:v>78.400000000000006</c:v>
                </c:pt>
                <c:pt idx="15">
                  <c:v>78.5</c:v>
                </c:pt>
                <c:pt idx="16">
                  <c:v>78.400000000000006</c:v>
                </c:pt>
                <c:pt idx="17">
                  <c:v>78.599999999999994</c:v>
                </c:pt>
                <c:pt idx="18">
                  <c:v>78.599999999999994</c:v>
                </c:pt>
                <c:pt idx="19">
                  <c:v>78.900000000000006</c:v>
                </c:pt>
                <c:pt idx="20">
                  <c:v>79.2</c:v>
                </c:pt>
                <c:pt idx="21">
                  <c:v>79.3</c:v>
                </c:pt>
                <c:pt idx="22">
                  <c:v>79.3</c:v>
                </c:pt>
                <c:pt idx="23">
                  <c:v>79.099999999999994</c:v>
                </c:pt>
                <c:pt idx="24">
                  <c:v>79.2</c:v>
                </c:pt>
                <c:pt idx="25">
                  <c:v>79.400000000000006</c:v>
                </c:pt>
                <c:pt idx="26">
                  <c:v>79.5</c:v>
                </c:pt>
                <c:pt idx="27">
                  <c:v>79.900000000000006</c:v>
                </c:pt>
                <c:pt idx="28">
                  <c:v>80</c:v>
                </c:pt>
                <c:pt idx="29">
                  <c:v>80.2</c:v>
                </c:pt>
                <c:pt idx="30">
                  <c:v>80.400000000000006</c:v>
                </c:pt>
                <c:pt idx="31">
                  <c:v>80.5</c:v>
                </c:pt>
                <c:pt idx="32">
                  <c:v>80.900000000000006</c:v>
                </c:pt>
                <c:pt idx="33">
                  <c:v>80.900000000000006</c:v>
                </c:pt>
                <c:pt idx="34">
                  <c:v>81.2</c:v>
                </c:pt>
                <c:pt idx="35">
                  <c:v>81.2</c:v>
                </c:pt>
                <c:pt idx="36">
                  <c:v>81.2</c:v>
                </c:pt>
                <c:pt idx="37">
                  <c:v>81.400000000000006</c:v>
                </c:pt>
                <c:pt idx="38">
                  <c:v>81.400000000000006</c:v>
                </c:pt>
                <c:pt idx="39">
                  <c:v>81.400000000000006</c:v>
                </c:pt>
                <c:pt idx="40">
                  <c:v>81.400000000000006</c:v>
                </c:pt>
              </c:numCache>
            </c:numRef>
          </c:yVal>
          <c:smooth val="0"/>
          <c:extLst>
            <c:ext xmlns:c16="http://schemas.microsoft.com/office/drawing/2014/chart" uri="{C3380CC4-5D6E-409C-BE32-E72D297353CC}">
              <c16:uniqueId val="{00000001-1CEC-4AC7-848B-23D06D277458}"/>
            </c:ext>
          </c:extLst>
        </c:ser>
        <c:dLbls>
          <c:showLegendKey val="0"/>
          <c:showVal val="0"/>
          <c:showCatName val="0"/>
          <c:showSerName val="0"/>
          <c:showPercent val="0"/>
          <c:showBubbleSize val="0"/>
        </c:dLbls>
        <c:axId val="893331135"/>
        <c:axId val="1638870319"/>
        <c:extLst>
          <c:ext xmlns:c15="http://schemas.microsoft.com/office/drawing/2012/chart" uri="{02D57815-91ED-43cb-92C2-25804820EDAC}">
            <c15:filteredScatterSeries>
              <c15:ser>
                <c:idx val="1"/>
                <c:order val="1"/>
                <c:tx>
                  <c:strRef>
                    <c:extLst>
                      <c:ext uri="{02D57815-91ED-43cb-92C2-25804820EDAC}">
                        <c15:formulaRef>
                          <c15:sqref>'Graph Prep'!$C$2</c15:sqref>
                        </c15:formulaRef>
                      </c:ext>
                    </c:extLst>
                    <c:strCache>
                      <c:ptCount val="1"/>
                      <c:pt idx="0">
                        <c:v>White Men</c:v>
                      </c:pt>
                    </c:strCache>
                  </c:strRef>
                </c:tx>
                <c:spPr>
                  <a:ln w="76200" cap="rnd">
                    <a:solidFill>
                      <a:schemeClr val="accent2"/>
                    </a:solidFill>
                    <a:round/>
                  </a:ln>
                  <a:effectLst/>
                </c:spPr>
                <c:marker>
                  <c:symbol val="circle"/>
                  <c:size val="5"/>
                  <c:spPr>
                    <a:solidFill>
                      <a:schemeClr val="accent2"/>
                    </a:solidFill>
                    <a:ln w="9525">
                      <a:solidFill>
                        <a:schemeClr val="accent2"/>
                      </a:solidFill>
                    </a:ln>
                    <a:effectLst/>
                  </c:spPr>
                </c:marker>
                <c:dLbls>
                  <c:dLbl>
                    <c:idx val="40"/>
                    <c:tx>
                      <c:rich>
                        <a:bodyPr/>
                        <a:lstStyle/>
                        <a:p>
                          <a:fld id="{0BB6F90B-1D7B-4B53-A883-8B79748615D0}" type="SERIESNAME">
                            <a:rPr lang="en-US" sz="1600"/>
                            <a:pPr/>
                            <a:t>[SERIES NAME]</a:t>
                          </a:fld>
                          <a:endParaRPr lang="en-US"/>
                        </a:p>
                      </c:rich>
                    </c:tx>
                    <c:showLegendKey val="0"/>
                    <c:showVal val="1"/>
                    <c:showCatName val="0"/>
                    <c:showSerName val="0"/>
                    <c:showPercent val="0"/>
                    <c:showBubbleSize val="0"/>
                    <c:extLst>
                      <c:ext uri="{CE6537A1-D6FC-4f65-9D91-7224C49458BB}">
                        <c15:dlblFieldTable/>
                        <c15:showDataLabelsRange val="0"/>
                      </c:ext>
                      <c:ext xmlns:c16="http://schemas.microsoft.com/office/drawing/2014/chart" uri="{C3380CC4-5D6E-409C-BE32-E72D297353CC}">
                        <c16:uniqueId val="{00000002-1CEC-4AC7-848B-23D06D277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extLst>
                      <c:ext uri="{02D57815-91ED-43cb-92C2-25804820EDAC}">
                        <c15:formulaRef>
                          <c15:sqref>'Graph Prep'!$I$3:$I$43</c15:sqref>
                        </c15:formulaRef>
                      </c:ext>
                    </c:extLst>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extLst>
                      <c:ext uri="{02D57815-91ED-43cb-92C2-25804820EDAC}">
                        <c15:formulaRef>
                          <c15:sqref>'Graph Prep'!$K$3:$K$43</c15:sqref>
                        </c15:formulaRef>
                      </c:ext>
                    </c:extLst>
                    <c:numCache>
                      <c:formatCode>General</c:formatCode>
                      <c:ptCount val="41"/>
                      <c:pt idx="0">
                        <c:v>77.900000000000006</c:v>
                      </c:pt>
                      <c:pt idx="1">
                        <c:v>78.099999999999994</c:v>
                      </c:pt>
                      <c:pt idx="2">
                        <c:v>78.8</c:v>
                      </c:pt>
                      <c:pt idx="3">
                        <c:v>79.2</c:v>
                      </c:pt>
                      <c:pt idx="4">
                        <c:v>79.400000000000006</c:v>
                      </c:pt>
                      <c:pt idx="5">
                        <c:v>79.5</c:v>
                      </c:pt>
                      <c:pt idx="6">
                        <c:v>79.5</c:v>
                      </c:pt>
                      <c:pt idx="7">
                        <c:v>79.599999999999994</c:v>
                      </c:pt>
                      <c:pt idx="8">
                        <c:v>79.5</c:v>
                      </c:pt>
                      <c:pt idx="9">
                        <c:v>79.7</c:v>
                      </c:pt>
                      <c:pt idx="10">
                        <c:v>79.8</c:v>
                      </c:pt>
                      <c:pt idx="11">
                        <c:v>79.8</c:v>
                      </c:pt>
                      <c:pt idx="12">
                        <c:v>80.099999999999994</c:v>
                      </c:pt>
                      <c:pt idx="13">
                        <c:v>80.2</c:v>
                      </c:pt>
                      <c:pt idx="14">
                        <c:v>80.400000000000006</c:v>
                      </c:pt>
                      <c:pt idx="15">
                        <c:v>80.5</c:v>
                      </c:pt>
                      <c:pt idx="16">
                        <c:v>80.400000000000006</c:v>
                      </c:pt>
                      <c:pt idx="17">
                        <c:v>80.599999999999994</c:v>
                      </c:pt>
                      <c:pt idx="18">
                        <c:v>80.7</c:v>
                      </c:pt>
                      <c:pt idx="19">
                        <c:v>80.8</c:v>
                      </c:pt>
                      <c:pt idx="20">
                        <c:v>81</c:v>
                      </c:pt>
                      <c:pt idx="21">
                        <c:v>81.099999999999994</c:v>
                      </c:pt>
                      <c:pt idx="22">
                        <c:v>81.099999999999994</c:v>
                      </c:pt>
                      <c:pt idx="23">
                        <c:v>81.099999999999994</c:v>
                      </c:pt>
                      <c:pt idx="24">
                        <c:v>81.3</c:v>
                      </c:pt>
                      <c:pt idx="25">
                        <c:v>81.400000000000006</c:v>
                      </c:pt>
                      <c:pt idx="26">
                        <c:v>81.599999999999994</c:v>
                      </c:pt>
                      <c:pt idx="27">
                        <c:v>82</c:v>
                      </c:pt>
                      <c:pt idx="28">
                        <c:v>82</c:v>
                      </c:pt>
                      <c:pt idx="29">
                        <c:v>82.3</c:v>
                      </c:pt>
                      <c:pt idx="30">
                        <c:v>82.4</c:v>
                      </c:pt>
                      <c:pt idx="31">
                        <c:v>82.5</c:v>
                      </c:pt>
                      <c:pt idx="32">
                        <c:v>82.7</c:v>
                      </c:pt>
                      <c:pt idx="33">
                        <c:v>82.8</c:v>
                      </c:pt>
                      <c:pt idx="34">
                        <c:v>82.8</c:v>
                      </c:pt>
                      <c:pt idx="35">
                        <c:v>83</c:v>
                      </c:pt>
                      <c:pt idx="36">
                        <c:v>83</c:v>
                      </c:pt>
                      <c:pt idx="37">
                        <c:v>83</c:v>
                      </c:pt>
                      <c:pt idx="38">
                        <c:v>83</c:v>
                      </c:pt>
                      <c:pt idx="39">
                        <c:v>83.1</c:v>
                      </c:pt>
                      <c:pt idx="40">
                        <c:v>83.1</c:v>
                      </c:pt>
                    </c:numCache>
                  </c:numRef>
                </c:yVal>
                <c:smooth val="0"/>
                <c:extLst>
                  <c:ext xmlns:c16="http://schemas.microsoft.com/office/drawing/2014/chart" uri="{C3380CC4-5D6E-409C-BE32-E72D297353CC}">
                    <c16:uniqueId val="{00000003-1CEC-4AC7-848B-23D06D277458}"/>
                  </c:ext>
                </c:extLst>
              </c15:ser>
            </c15:filteredScatterSeries>
            <c15:filteredScatterSeries>
              <c15:ser>
                <c:idx val="2"/>
                <c:order val="2"/>
                <c:tx>
                  <c:strRef>
                    <c:extLst>
                      <c:ext xmlns:c15="http://schemas.microsoft.com/office/drawing/2012/chart" uri="{02D57815-91ED-43cb-92C2-25804820EDAC}">
                        <c15:formulaRef>
                          <c15:sqref>'Graph Prep'!$D$2</c15:sqref>
                        </c15:formulaRef>
                      </c:ext>
                    </c:extLst>
                    <c:strCache>
                      <c:ptCount val="1"/>
                      <c:pt idx="0">
                        <c:v>Black Women</c:v>
                      </c:pt>
                    </c:strCache>
                  </c:strRef>
                </c:tx>
                <c:spPr>
                  <a:ln w="76200" cap="rnd">
                    <a:solidFill>
                      <a:schemeClr val="accent3"/>
                    </a:solidFill>
                    <a:round/>
                  </a:ln>
                  <a:effectLst/>
                </c:spPr>
                <c:marker>
                  <c:symbol val="circle"/>
                  <c:size val="5"/>
                  <c:spPr>
                    <a:solidFill>
                      <a:schemeClr val="accent3"/>
                    </a:solidFill>
                    <a:ln w="9525">
                      <a:solidFill>
                        <a:schemeClr val="accent3"/>
                      </a:solidFill>
                    </a:ln>
                    <a:effectLst/>
                  </c:spPr>
                </c:marker>
                <c:dLbls>
                  <c:dLbl>
                    <c:idx val="40"/>
                    <c:layout>
                      <c:manualLayout>
                        <c:x val="-1.0744686621274016E-16"/>
                        <c:y val="-2.0190689135247092E-3"/>
                      </c:manualLayout>
                    </c:layout>
                    <c:tx>
                      <c:rich>
                        <a:bodyPr/>
                        <a:lstStyle/>
                        <a:p>
                          <a:fld id="{D3D255C4-9D51-42EB-BBFD-1D196416BA9B}"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CEC-4AC7-848B-23D06D277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extLst>
                      <c:ext xmlns:c15="http://schemas.microsoft.com/office/drawing/2012/chart" uri="{02D57815-91ED-43cb-92C2-25804820EDAC}">
                        <c15:formulaRef>
                          <c15:sqref>'Graph Prep'!$I$3:$I$43</c15:sqref>
                        </c15:formulaRef>
                      </c:ext>
                    </c:extLst>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extLst>
                      <c:ext xmlns:c15="http://schemas.microsoft.com/office/drawing/2012/chart" uri="{02D57815-91ED-43cb-92C2-25804820EDAC}">
                        <c15:formulaRef>
                          <c15:sqref>'Graph Prep'!$L$3:$L$43</c15:sqref>
                        </c15:formulaRef>
                      </c:ext>
                    </c:extLst>
                    <c:numCache>
                      <c:formatCode>General</c:formatCode>
                      <c:ptCount val="41"/>
                      <c:pt idx="0">
                        <c:v>80.099999999999994</c:v>
                      </c:pt>
                      <c:pt idx="1">
                        <c:v>80.099999999999994</c:v>
                      </c:pt>
                      <c:pt idx="2">
                        <c:v>80.7</c:v>
                      </c:pt>
                      <c:pt idx="3">
                        <c:v>81.7</c:v>
                      </c:pt>
                      <c:pt idx="4">
                        <c:v>81.8</c:v>
                      </c:pt>
                      <c:pt idx="5">
                        <c:v>82.2</c:v>
                      </c:pt>
                      <c:pt idx="6">
                        <c:v>82.5</c:v>
                      </c:pt>
                      <c:pt idx="7">
                        <c:v>82.2</c:v>
                      </c:pt>
                      <c:pt idx="8">
                        <c:v>82.2</c:v>
                      </c:pt>
                      <c:pt idx="9">
                        <c:v>81.900000000000006</c:v>
                      </c:pt>
                      <c:pt idx="10">
                        <c:v>82</c:v>
                      </c:pt>
                      <c:pt idx="11">
                        <c:v>82</c:v>
                      </c:pt>
                      <c:pt idx="12">
                        <c:v>81.900000000000006</c:v>
                      </c:pt>
                      <c:pt idx="13">
                        <c:v>81.900000000000006</c:v>
                      </c:pt>
                      <c:pt idx="14">
                        <c:v>82.2</c:v>
                      </c:pt>
                      <c:pt idx="15">
                        <c:v>82.2</c:v>
                      </c:pt>
                      <c:pt idx="16">
                        <c:v>82.4</c:v>
                      </c:pt>
                      <c:pt idx="17">
                        <c:v>82.1</c:v>
                      </c:pt>
                      <c:pt idx="18">
                        <c:v>82.2</c:v>
                      </c:pt>
                      <c:pt idx="19">
                        <c:v>82.1</c:v>
                      </c:pt>
                      <c:pt idx="20">
                        <c:v>82.2</c:v>
                      </c:pt>
                      <c:pt idx="21">
                        <c:v>82.6</c:v>
                      </c:pt>
                      <c:pt idx="22">
                        <c:v>82.4</c:v>
                      </c:pt>
                      <c:pt idx="23">
                        <c:v>82.3</c:v>
                      </c:pt>
                      <c:pt idx="24">
                        <c:v>82.5</c:v>
                      </c:pt>
                      <c:pt idx="25">
                        <c:v>82.7</c:v>
                      </c:pt>
                      <c:pt idx="26">
                        <c:v>82.8</c:v>
                      </c:pt>
                      <c:pt idx="27">
                        <c:v>83</c:v>
                      </c:pt>
                      <c:pt idx="28">
                        <c:v>83.3</c:v>
                      </c:pt>
                      <c:pt idx="29">
                        <c:v>83.3</c:v>
                      </c:pt>
                      <c:pt idx="30">
                        <c:v>83.6</c:v>
                      </c:pt>
                      <c:pt idx="31">
                        <c:v>83.8</c:v>
                      </c:pt>
                      <c:pt idx="32">
                        <c:v>83.9</c:v>
                      </c:pt>
                      <c:pt idx="33">
                        <c:v>84.2</c:v>
                      </c:pt>
                      <c:pt idx="34">
                        <c:v>84.3</c:v>
                      </c:pt>
                      <c:pt idx="35">
                        <c:v>84.4</c:v>
                      </c:pt>
                      <c:pt idx="36">
                        <c:v>84.5</c:v>
                      </c:pt>
                      <c:pt idx="37">
                        <c:v>84.5</c:v>
                      </c:pt>
                      <c:pt idx="38">
                        <c:v>84.7</c:v>
                      </c:pt>
                      <c:pt idx="39">
                        <c:v>84.6</c:v>
                      </c:pt>
                      <c:pt idx="40">
                        <c:v>84.7</c:v>
                      </c:pt>
                    </c:numCache>
                  </c:numRef>
                </c:yVal>
                <c:smooth val="0"/>
                <c:extLst>
                  <c:ext xmlns:c16="http://schemas.microsoft.com/office/drawing/2014/chart" uri="{C3380CC4-5D6E-409C-BE32-E72D297353CC}">
                    <c16:uniqueId val="{00000005-1CEC-4AC7-848B-23D06D277458}"/>
                  </c:ext>
                </c:extLst>
              </c15:ser>
            </c15:filteredScatterSeries>
            <c15:filteredScatterSeries>
              <c15:ser>
                <c:idx val="3"/>
                <c:order val="3"/>
                <c:tx>
                  <c:strRef>
                    <c:extLst>
                      <c:ext xmlns:c15="http://schemas.microsoft.com/office/drawing/2012/chart" uri="{02D57815-91ED-43cb-92C2-25804820EDAC}">
                        <c15:formulaRef>
                          <c15:sqref>'Graph Prep'!$E$2</c15:sqref>
                        </c15:formulaRef>
                      </c:ext>
                    </c:extLst>
                    <c:strCache>
                      <c:ptCount val="1"/>
                      <c:pt idx="0">
                        <c:v>White Women</c:v>
                      </c:pt>
                    </c:strCache>
                  </c:strRef>
                </c:tx>
                <c:spPr>
                  <a:ln w="76200" cap="rnd">
                    <a:solidFill>
                      <a:schemeClr val="accent4"/>
                    </a:solidFill>
                    <a:round/>
                  </a:ln>
                  <a:effectLst/>
                </c:spPr>
                <c:marker>
                  <c:symbol val="circle"/>
                  <c:size val="5"/>
                  <c:spPr>
                    <a:solidFill>
                      <a:schemeClr val="accent4"/>
                    </a:solidFill>
                    <a:ln w="9525">
                      <a:solidFill>
                        <a:schemeClr val="accent4"/>
                      </a:solidFill>
                    </a:ln>
                    <a:effectLst/>
                  </c:spPr>
                </c:marker>
                <c:dLbls>
                  <c:dLbl>
                    <c:idx val="40"/>
                    <c:layout>
                      <c:manualLayout>
                        <c:x val="1.0744686621274016E-16"/>
                        <c:y val="-2.2209758048771819E-2"/>
                      </c:manualLayout>
                    </c:layout>
                    <c:tx>
                      <c:rich>
                        <a:bodyPr/>
                        <a:lstStyle/>
                        <a:p>
                          <a:fld id="{A381E521-31F8-43BA-8460-40A286030990}" type="SERIESNAME">
                            <a:rPr lang="en-US" sz="1600"/>
                            <a:pPr/>
                            <a:t>[SERIES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CEC-4AC7-848B-23D06D277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extLst>
                      <c:ext xmlns:c15="http://schemas.microsoft.com/office/drawing/2012/chart" uri="{02D57815-91ED-43cb-92C2-25804820EDAC}">
                        <c15:formulaRef>
                          <c15:sqref>'Graph Prep'!$I$3:$I$43</c15:sqref>
                        </c15:formulaRef>
                      </c:ext>
                    </c:extLst>
                    <c:numCache>
                      <c:formatCode>General</c:formatCode>
                      <c:ptCount val="41"/>
                      <c:pt idx="0">
                        <c:v>1960</c:v>
                      </c:pt>
                      <c:pt idx="1">
                        <c:v>1970</c:v>
                      </c:pt>
                      <c:pt idx="2">
                        <c:v>1975</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xVal>
                <c:yVal>
                  <c:numRef>
                    <c:extLst>
                      <c:ext xmlns:c15="http://schemas.microsoft.com/office/drawing/2012/chart" uri="{02D57815-91ED-43cb-92C2-25804820EDAC}">
                        <c15:formulaRef>
                          <c15:sqref>'Graph Prep'!$M$3:$M$43</c15:sqref>
                        </c15:formulaRef>
                      </c:ext>
                    </c:extLst>
                    <c:numCache>
                      <c:formatCode>General</c:formatCode>
                      <c:ptCount val="41"/>
                      <c:pt idx="0">
                        <c:v>80.900000000000006</c:v>
                      </c:pt>
                      <c:pt idx="1">
                        <c:v>82.1</c:v>
                      </c:pt>
                      <c:pt idx="2">
                        <c:v>83.2</c:v>
                      </c:pt>
                      <c:pt idx="3">
                        <c:v>83.4</c:v>
                      </c:pt>
                      <c:pt idx="4">
                        <c:v>83.7</c:v>
                      </c:pt>
                      <c:pt idx="5">
                        <c:v>83.8</c:v>
                      </c:pt>
                      <c:pt idx="6">
                        <c:v>83.7</c:v>
                      </c:pt>
                      <c:pt idx="7">
                        <c:v>83.7</c:v>
                      </c:pt>
                      <c:pt idx="8">
                        <c:v>83.7</c:v>
                      </c:pt>
                      <c:pt idx="9">
                        <c:v>83.7</c:v>
                      </c:pt>
                      <c:pt idx="10">
                        <c:v>83.8</c:v>
                      </c:pt>
                      <c:pt idx="11">
                        <c:v>83.7</c:v>
                      </c:pt>
                      <c:pt idx="12">
                        <c:v>83.9</c:v>
                      </c:pt>
                      <c:pt idx="13">
                        <c:v>84.1</c:v>
                      </c:pt>
                      <c:pt idx="14">
                        <c:v>84.2</c:v>
                      </c:pt>
                      <c:pt idx="15">
                        <c:v>84.3</c:v>
                      </c:pt>
                      <c:pt idx="16">
                        <c:v>84</c:v>
                      </c:pt>
                      <c:pt idx="17">
                        <c:v>84.1</c:v>
                      </c:pt>
                      <c:pt idx="18">
                        <c:v>84.1</c:v>
                      </c:pt>
                      <c:pt idx="19">
                        <c:v>84.1</c:v>
                      </c:pt>
                      <c:pt idx="20">
                        <c:v>84.3</c:v>
                      </c:pt>
                      <c:pt idx="21">
                        <c:v>84.3</c:v>
                      </c:pt>
                      <c:pt idx="22">
                        <c:v>84.2</c:v>
                      </c:pt>
                      <c:pt idx="23">
                        <c:v>84.1</c:v>
                      </c:pt>
                      <c:pt idx="24">
                        <c:v>84.3</c:v>
                      </c:pt>
                      <c:pt idx="25">
                        <c:v>84.3</c:v>
                      </c:pt>
                      <c:pt idx="26">
                        <c:v>84.4</c:v>
                      </c:pt>
                      <c:pt idx="27">
                        <c:v>84.7</c:v>
                      </c:pt>
                      <c:pt idx="28">
                        <c:v>84.7</c:v>
                      </c:pt>
                      <c:pt idx="29">
                        <c:v>84.9</c:v>
                      </c:pt>
                      <c:pt idx="30">
                        <c:v>85.1</c:v>
                      </c:pt>
                      <c:pt idx="31">
                        <c:v>85</c:v>
                      </c:pt>
                      <c:pt idx="32">
                        <c:v>85.3</c:v>
                      </c:pt>
                      <c:pt idx="33">
                        <c:v>85.3</c:v>
                      </c:pt>
                      <c:pt idx="34">
                        <c:v>85.3</c:v>
                      </c:pt>
                      <c:pt idx="35">
                        <c:v>85.4</c:v>
                      </c:pt>
                      <c:pt idx="36">
                        <c:v>85.5</c:v>
                      </c:pt>
                      <c:pt idx="37">
                        <c:v>85.6</c:v>
                      </c:pt>
                      <c:pt idx="38">
                        <c:v>85.5</c:v>
                      </c:pt>
                      <c:pt idx="39">
                        <c:v>85.6</c:v>
                      </c:pt>
                      <c:pt idx="40">
                        <c:v>85.6</c:v>
                      </c:pt>
                    </c:numCache>
                  </c:numRef>
                </c:yVal>
                <c:smooth val="0"/>
                <c:extLst>
                  <c:ext xmlns:c16="http://schemas.microsoft.com/office/drawing/2014/chart" uri="{C3380CC4-5D6E-409C-BE32-E72D297353CC}">
                    <c16:uniqueId val="{00000007-1CEC-4AC7-848B-23D06D277458}"/>
                  </c:ext>
                </c:extLst>
              </c15:ser>
            </c15:filteredScatterSeries>
          </c:ext>
        </c:extLst>
      </c:scatterChart>
      <c:valAx>
        <c:axId val="893331135"/>
        <c:scaling>
          <c:orientation val="minMax"/>
          <c:max val="2020"/>
          <c:min val="196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8870319"/>
        <c:crosses val="autoZero"/>
        <c:crossBetween val="midCat"/>
      </c:valAx>
      <c:valAx>
        <c:axId val="1638870319"/>
        <c:scaling>
          <c:orientation val="minMax"/>
          <c:min val="65"/>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a:t>Expected Age at Death</a:t>
                </a:r>
              </a:p>
            </c:rich>
          </c:tx>
          <c:layout>
            <c:manualLayout>
              <c:xMode val="edge"/>
              <c:yMode val="edge"/>
              <c:x val="2.1538461538461538E-3"/>
              <c:y val="1.523633917050926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93331135"/>
        <c:crosses val="autoZero"/>
        <c:crossBetween val="midCat"/>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6801220005675"/>
          <c:y val="2.320784581563071E-2"/>
          <c:w val="0.8569166421240304"/>
          <c:h val="0.8881006134235625"/>
        </c:manualLayout>
      </c:layout>
      <c:barChart>
        <c:barDir val="col"/>
        <c:grouping val="clustered"/>
        <c:varyColors val="0"/>
        <c:ser>
          <c:idx val="0"/>
          <c:order val="0"/>
          <c:tx>
            <c:v>Black Men</c:v>
          </c:tx>
          <c:spPr>
            <a:solidFill>
              <a:schemeClr val="accent6"/>
            </a:solidFill>
            <a:ln>
              <a:solidFill>
                <a:schemeClr val="accent6"/>
              </a:solidFill>
            </a:ln>
            <a:effectLst/>
          </c:spPr>
          <c:invertIfNegative val="0"/>
          <c:dPt>
            <c:idx val="63"/>
            <c:invertIfNegative val="0"/>
            <c:bubble3D val="0"/>
            <c:spPr>
              <a:solidFill>
                <a:schemeClr val="accent1">
                  <a:lumMod val="25000"/>
                  <a:lumOff val="75000"/>
                </a:schemeClr>
              </a:solidFill>
              <a:ln>
                <a:solidFill>
                  <a:schemeClr val="accent6"/>
                </a:solidFill>
              </a:ln>
              <a:effectLst/>
            </c:spPr>
            <c:extLst>
              <c:ext xmlns:c16="http://schemas.microsoft.com/office/drawing/2014/chart" uri="{C3380CC4-5D6E-409C-BE32-E72D297353CC}">
                <c16:uniqueId val="{0000000B-B584-4DA6-800F-0E805F60758F}"/>
              </c:ext>
            </c:extLst>
          </c:dPt>
          <c:dPt>
            <c:idx val="65"/>
            <c:invertIfNegative val="0"/>
            <c:bubble3D val="0"/>
            <c:spPr>
              <a:solidFill>
                <a:schemeClr val="accent4">
                  <a:lumMod val="60000"/>
                  <a:lumOff val="40000"/>
                </a:schemeClr>
              </a:solidFill>
              <a:ln>
                <a:solidFill>
                  <a:schemeClr val="accent6"/>
                </a:solidFill>
              </a:ln>
              <a:effectLst/>
            </c:spPr>
            <c:extLst>
              <c:ext xmlns:c16="http://schemas.microsoft.com/office/drawing/2014/chart" uri="{C3380CC4-5D6E-409C-BE32-E72D297353CC}">
                <c16:uniqueId val="{0000000C-B584-4DA6-800F-0E805F60758F}"/>
              </c:ext>
            </c:extLst>
          </c:dPt>
          <c:dPt>
            <c:idx val="68"/>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09-B584-4DA6-800F-0E805F60758F}"/>
              </c:ext>
            </c:extLst>
          </c:dPt>
          <c:dPt>
            <c:idx val="74"/>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D-B584-4DA6-800F-0E805F60758F}"/>
              </c:ext>
            </c:extLst>
          </c:dPt>
          <c:dPt>
            <c:idx val="75"/>
            <c:invertIfNegative val="0"/>
            <c:bubble3D val="0"/>
            <c:spPr>
              <a:solidFill>
                <a:schemeClr val="bg2">
                  <a:lumMod val="90000"/>
                </a:schemeClr>
              </a:solidFill>
              <a:ln>
                <a:solidFill>
                  <a:schemeClr val="accent6"/>
                </a:solidFill>
              </a:ln>
              <a:effectLst/>
            </c:spPr>
            <c:extLst>
              <c:ext xmlns:c16="http://schemas.microsoft.com/office/drawing/2014/chart" uri="{C3380CC4-5D6E-409C-BE32-E72D297353CC}">
                <c16:uniqueId val="{0000000E-B584-4DA6-800F-0E805F60758F}"/>
              </c:ext>
            </c:extLst>
          </c:dPt>
          <c:dPt>
            <c:idx val="78"/>
            <c:invertIfNegative val="0"/>
            <c:bubble3D val="0"/>
            <c:spPr>
              <a:solidFill>
                <a:schemeClr val="accent6"/>
              </a:solidFill>
              <a:ln>
                <a:solidFill>
                  <a:schemeClr val="accent6"/>
                </a:solidFill>
              </a:ln>
              <a:effectLst/>
            </c:spPr>
          </c:dPt>
          <c:dPt>
            <c:idx val="80"/>
            <c:invertIfNegative val="0"/>
            <c:bubble3D val="0"/>
            <c:spPr>
              <a:solidFill>
                <a:schemeClr val="accent6"/>
              </a:solidFill>
              <a:ln>
                <a:solidFill>
                  <a:schemeClr val="accent6"/>
                </a:solidFill>
              </a:ln>
              <a:effectLst/>
            </c:spPr>
          </c:dPt>
          <c:dPt>
            <c:idx val="88"/>
            <c:invertIfNegative val="0"/>
            <c:bubble3D val="0"/>
            <c:spPr>
              <a:solidFill>
                <a:schemeClr val="accent6"/>
              </a:solidFill>
              <a:ln>
                <a:solidFill>
                  <a:schemeClr val="accent6"/>
                </a:solidFill>
              </a:ln>
              <a:effectLst/>
            </c:spPr>
          </c:dPt>
          <c:dLbls>
            <c:dLbl>
              <c:idx val="62"/>
              <c:delete val="1"/>
              <c:extLst>
                <c:ext xmlns:c15="http://schemas.microsoft.com/office/drawing/2012/chart" uri="{CE6537A1-D6FC-4f65-9D91-7224C49458BB}"/>
                <c:ext xmlns:c16="http://schemas.microsoft.com/office/drawing/2014/chart" uri="{C3380CC4-5D6E-409C-BE32-E72D297353CC}">
                  <c16:uniqueId val="{0000000A-B584-4DA6-800F-0E805F60758F}"/>
                </c:ext>
              </c:extLst>
            </c:dLbl>
            <c:dLbl>
              <c:idx val="63"/>
              <c:layout>
                <c:manualLayout>
                  <c:x val="-8.2084692659075448E-2"/>
                  <c:y val="-1.6152551308197673E-2"/>
                </c:manualLayout>
              </c:layout>
              <c:tx>
                <c:rich>
                  <a:bodyPr/>
                  <a:lstStyle/>
                  <a:p>
                    <a:r>
                      <a:rPr lang="en-US"/>
                      <a:t>Average age at death, 62.6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B584-4DA6-800F-0E805F60758F}"/>
                </c:ext>
              </c:extLst>
            </c:dLbl>
            <c:dLbl>
              <c:idx val="65"/>
              <c:layout>
                <c:manualLayout>
                  <c:x val="-1.0749061769371543E-16"/>
                  <c:y val="-2.6247895875821221E-2"/>
                </c:manualLayout>
              </c:layout>
              <c:tx>
                <c:rich>
                  <a:bodyPr/>
                  <a:lstStyle/>
                  <a:p>
                    <a:r>
                      <a:rPr lang="en-US"/>
                      <a:t>Median, </a:t>
                    </a:r>
                    <a:fld id="{2E78FFBF-2291-46B9-AE55-D3B5F92BDB5E}" type="CATEGORYNAME">
                      <a:rPr lang="en-US"/>
                      <a:pPr/>
                      <a:t>[CATEGORY NAME]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B584-4DA6-800F-0E805F60758F}"/>
                </c:ext>
              </c:extLst>
            </c:dLbl>
            <c:dLbl>
              <c:idx val="68"/>
              <c:layout>
                <c:manualLayout>
                  <c:x val="9.2345279241459882E-2"/>
                  <c:y val="1.6152551308197673E-2"/>
                </c:manualLayout>
              </c:layout>
              <c:tx>
                <c:rich>
                  <a:bodyPr/>
                  <a:lstStyle/>
                  <a:p>
                    <a:r>
                      <a:rPr lang="en-US"/>
                      <a:t>Modal</a:t>
                    </a:r>
                    <a:r>
                      <a:rPr lang="en-US" baseline="0"/>
                      <a:t> age at death, </a:t>
                    </a:r>
                    <a:fld id="{11AFBE69-19D4-42F5-BD84-1F6EE4ED66A3}" type="CATEGORYNAME">
                      <a:rPr lang="en-US"/>
                      <a:pPr/>
                      <a:t>[CATEGORY NAME]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B584-4DA6-800F-0E805F60758F}"/>
                </c:ext>
              </c:extLst>
            </c:dLbl>
            <c:dLbl>
              <c:idx val="75"/>
              <c:layout>
                <c:manualLayout>
                  <c:x val="7.035830799349313E-2"/>
                  <c:y val="-3.6343240443444766E-2"/>
                </c:manualLayout>
              </c:layout>
              <c:tx>
                <c:rich>
                  <a:bodyPr/>
                  <a:lstStyle/>
                  <a:p>
                    <a:r>
                      <a:rPr lang="en-US"/>
                      <a:t>Period life expectancy, 74.7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B584-4DA6-800F-0E805F6075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'[1]2019 WONDER data'!$C$3:$C$103</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'Black Men deaths 2019'!$D$2:$D$102</c:f>
              <c:numCache>
                <c:formatCode>General</c:formatCode>
                <c:ptCount val="101"/>
                <c:pt idx="0">
                  <c:v>3533</c:v>
                </c:pt>
                <c:pt idx="1">
                  <c:v>211</c:v>
                </c:pt>
                <c:pt idx="2">
                  <c:v>137</c:v>
                </c:pt>
                <c:pt idx="3">
                  <c:v>87</c:v>
                </c:pt>
                <c:pt idx="4">
                  <c:v>74</c:v>
                </c:pt>
                <c:pt idx="5">
                  <c:v>80</c:v>
                </c:pt>
                <c:pt idx="6">
                  <c:v>77</c:v>
                </c:pt>
                <c:pt idx="7">
                  <c:v>70</c:v>
                </c:pt>
                <c:pt idx="8">
                  <c:v>57</c:v>
                </c:pt>
                <c:pt idx="9">
                  <c:v>69</c:v>
                </c:pt>
                <c:pt idx="10">
                  <c:v>79</c:v>
                </c:pt>
                <c:pt idx="11">
                  <c:v>74</c:v>
                </c:pt>
                <c:pt idx="12">
                  <c:v>60</c:v>
                </c:pt>
                <c:pt idx="13">
                  <c:v>80</c:v>
                </c:pt>
                <c:pt idx="14">
                  <c:v>118</c:v>
                </c:pt>
                <c:pt idx="15">
                  <c:v>177</c:v>
                </c:pt>
                <c:pt idx="16">
                  <c:v>246</c:v>
                </c:pt>
                <c:pt idx="17">
                  <c:v>392</c:v>
                </c:pt>
                <c:pt idx="18">
                  <c:v>580</c:v>
                </c:pt>
                <c:pt idx="19">
                  <c:v>633</c:v>
                </c:pt>
                <c:pt idx="20">
                  <c:v>653</c:v>
                </c:pt>
                <c:pt idx="21">
                  <c:v>711</c:v>
                </c:pt>
                <c:pt idx="22">
                  <c:v>701</c:v>
                </c:pt>
                <c:pt idx="23">
                  <c:v>756</c:v>
                </c:pt>
                <c:pt idx="24">
                  <c:v>768</c:v>
                </c:pt>
                <c:pt idx="25">
                  <c:v>822</c:v>
                </c:pt>
                <c:pt idx="26">
                  <c:v>891</c:v>
                </c:pt>
                <c:pt idx="27">
                  <c:v>917</c:v>
                </c:pt>
                <c:pt idx="28">
                  <c:v>959</c:v>
                </c:pt>
                <c:pt idx="29">
                  <c:v>947</c:v>
                </c:pt>
                <c:pt idx="30">
                  <c:v>950</c:v>
                </c:pt>
                <c:pt idx="31">
                  <c:v>914</c:v>
                </c:pt>
                <c:pt idx="32">
                  <c:v>889</c:v>
                </c:pt>
                <c:pt idx="33">
                  <c:v>884</c:v>
                </c:pt>
                <c:pt idx="34">
                  <c:v>926</c:v>
                </c:pt>
                <c:pt idx="35">
                  <c:v>929</c:v>
                </c:pt>
                <c:pt idx="36">
                  <c:v>963</c:v>
                </c:pt>
                <c:pt idx="37">
                  <c:v>1040</c:v>
                </c:pt>
                <c:pt idx="38">
                  <c:v>1013</c:v>
                </c:pt>
                <c:pt idx="39">
                  <c:v>1064</c:v>
                </c:pt>
                <c:pt idx="40">
                  <c:v>1098</c:v>
                </c:pt>
                <c:pt idx="41">
                  <c:v>1116</c:v>
                </c:pt>
                <c:pt idx="42">
                  <c:v>1107</c:v>
                </c:pt>
                <c:pt idx="43">
                  <c:v>1132</c:v>
                </c:pt>
                <c:pt idx="44">
                  <c:v>1179</c:v>
                </c:pt>
                <c:pt idx="45">
                  <c:v>1220</c:v>
                </c:pt>
                <c:pt idx="46">
                  <c:v>1338</c:v>
                </c:pt>
                <c:pt idx="47">
                  <c:v>1457</c:v>
                </c:pt>
                <c:pt idx="48">
                  <c:v>1677</c:v>
                </c:pt>
                <c:pt idx="49">
                  <c:v>1779</c:v>
                </c:pt>
                <c:pt idx="50">
                  <c:v>1756</c:v>
                </c:pt>
                <c:pt idx="51">
                  <c:v>1948</c:v>
                </c:pt>
                <c:pt idx="52">
                  <c:v>2137</c:v>
                </c:pt>
                <c:pt idx="53">
                  <c:v>2296</c:v>
                </c:pt>
                <c:pt idx="54">
                  <c:v>2620</c:v>
                </c:pt>
                <c:pt idx="55">
                  <c:v>2892</c:v>
                </c:pt>
                <c:pt idx="56">
                  <c:v>3067</c:v>
                </c:pt>
                <c:pt idx="57">
                  <c:v>3329</c:v>
                </c:pt>
                <c:pt idx="58">
                  <c:v>3677</c:v>
                </c:pt>
                <c:pt idx="59">
                  <c:v>3945</c:v>
                </c:pt>
                <c:pt idx="60">
                  <c:v>3967</c:v>
                </c:pt>
                <c:pt idx="61">
                  <c:v>4305</c:v>
                </c:pt>
                <c:pt idx="62">
                  <c:v>4544</c:v>
                </c:pt>
                <c:pt idx="63">
                  <c:v>4603</c:v>
                </c:pt>
                <c:pt idx="64">
                  <c:v>4569</c:v>
                </c:pt>
                <c:pt idx="65">
                  <c:v>4636</c:v>
                </c:pt>
                <c:pt idx="66">
                  <c:v>4601</c:v>
                </c:pt>
                <c:pt idx="67">
                  <c:v>4550</c:v>
                </c:pt>
                <c:pt idx="68">
                  <c:v>4672</c:v>
                </c:pt>
                <c:pt idx="69">
                  <c:v>4486</c:v>
                </c:pt>
                <c:pt idx="70">
                  <c:v>4554</c:v>
                </c:pt>
                <c:pt idx="71">
                  <c:v>4365</c:v>
                </c:pt>
                <c:pt idx="72">
                  <c:v>4268</c:v>
                </c:pt>
                <c:pt idx="73">
                  <c:v>3615</c:v>
                </c:pt>
                <c:pt idx="74">
                  <c:v>3696</c:v>
                </c:pt>
                <c:pt idx="75">
                  <c:v>3570</c:v>
                </c:pt>
                <c:pt idx="76">
                  <c:v>3696</c:v>
                </c:pt>
                <c:pt idx="77">
                  <c:v>3458</c:v>
                </c:pt>
                <c:pt idx="78">
                  <c:v>3337</c:v>
                </c:pt>
                <c:pt idx="79">
                  <c:v>3438</c:v>
                </c:pt>
                <c:pt idx="80">
                  <c:v>3175</c:v>
                </c:pt>
                <c:pt idx="81">
                  <c:v>3218</c:v>
                </c:pt>
                <c:pt idx="82">
                  <c:v>3152</c:v>
                </c:pt>
                <c:pt idx="83">
                  <c:v>3015</c:v>
                </c:pt>
                <c:pt idx="84">
                  <c:v>2898</c:v>
                </c:pt>
                <c:pt idx="85">
                  <c:v>2670</c:v>
                </c:pt>
                <c:pt idx="86">
                  <c:v>2469</c:v>
                </c:pt>
                <c:pt idx="87">
                  <c:v>2294</c:v>
                </c:pt>
                <c:pt idx="88">
                  <c:v>2102</c:v>
                </c:pt>
                <c:pt idx="89">
                  <c:v>1993</c:v>
                </c:pt>
                <c:pt idx="90">
                  <c:v>1684</c:v>
                </c:pt>
                <c:pt idx="91">
                  <c:v>1458</c:v>
                </c:pt>
                <c:pt idx="92">
                  <c:v>1331</c:v>
                </c:pt>
                <c:pt idx="93">
                  <c:v>1148</c:v>
                </c:pt>
                <c:pt idx="94">
                  <c:v>932</c:v>
                </c:pt>
                <c:pt idx="95">
                  <c:v>746</c:v>
                </c:pt>
                <c:pt idx="96">
                  <c:v>565</c:v>
                </c:pt>
                <c:pt idx="97">
                  <c:v>426</c:v>
                </c:pt>
                <c:pt idx="98">
                  <c:v>351</c:v>
                </c:pt>
                <c:pt idx="99">
                  <c:v>223</c:v>
                </c:pt>
                <c:pt idx="100">
                  <c:v>384</c:v>
                </c:pt>
              </c:numCache>
            </c:numRef>
          </c:val>
          <c:extLst>
            <c:ext xmlns:c16="http://schemas.microsoft.com/office/drawing/2014/chart" uri="{C3380CC4-5D6E-409C-BE32-E72D297353CC}">
              <c16:uniqueId val="{00000008-B584-4DA6-800F-0E805F60758F}"/>
            </c:ext>
          </c:extLst>
        </c:ser>
        <c:dLbls>
          <c:showLegendKey val="0"/>
          <c:showVal val="0"/>
          <c:showCatName val="0"/>
          <c:showSerName val="0"/>
          <c:showPercent val="0"/>
          <c:showBubbleSize val="0"/>
        </c:dLbls>
        <c:gapWidth val="0"/>
        <c:axId val="389683424"/>
        <c:axId val="389687360"/>
      </c:barChart>
      <c:catAx>
        <c:axId val="3896834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at Death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7360"/>
        <c:crosses val="autoZero"/>
        <c:auto val="1"/>
        <c:lblAlgn val="ctr"/>
        <c:lblOffset val="100"/>
        <c:tickLblSkip val="5"/>
        <c:noMultiLvlLbl val="0"/>
      </c:catAx>
      <c:valAx>
        <c:axId val="38968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a:t>Total</a:t>
                </a:r>
                <a:r>
                  <a:rPr lang="en-US" sz="2000" baseline="0"/>
                  <a:t> deaths,  Black Men, 2019, USA</a:t>
                </a:r>
                <a:endParaRPr lang="en-US" sz="2000"/>
              </a:p>
            </c:rich>
          </c:tx>
          <c:layout>
            <c:manualLayout>
              <c:xMode val="edge"/>
              <c:yMode val="edge"/>
              <c:x val="1.6128293008944909E-2"/>
              <c:y val="2.297316725159144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3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7A2A996-24BD-451C-B7AF-69880C20549A}">
  <sheetPr/>
  <sheetViews>
    <sheetView zoomScale="1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D502982-6B69-4F89-8483-2EFC853415FC}">
  <sheetPr/>
  <sheetViews>
    <sheetView zoomScale="18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7839A9-2161-46EB-81C4-51BB550BF3F3}">
  <sheetPr/>
  <sheetViews>
    <sheetView zoomScale="18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26B1FFF-320C-41C7-8BC5-86FE4D4D2A01}">
  <sheetPr/>
  <sheetViews>
    <sheetView zoomScale="18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D5D48C3-54FF-4406-9398-51F9A4E7A761}">
  <sheetPr/>
  <sheetViews>
    <sheetView zoomScale="1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0028"/>
    <xdr:graphicFrame macro="">
      <xdr:nvGraphicFramePr>
        <xdr:cNvPr id="2" name="Chart 1">
          <a:extLst>
            <a:ext uri="{FF2B5EF4-FFF2-40B4-BE49-F238E27FC236}">
              <a16:creationId xmlns:a16="http://schemas.microsoft.com/office/drawing/2014/main" id="{152E95DB-705D-8500-9CC0-F64148C08EC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0028"/>
    <xdr:graphicFrame macro="">
      <xdr:nvGraphicFramePr>
        <xdr:cNvPr id="2" name="Chart 1">
          <a:extLst>
            <a:ext uri="{FF2B5EF4-FFF2-40B4-BE49-F238E27FC236}">
              <a16:creationId xmlns:a16="http://schemas.microsoft.com/office/drawing/2014/main" id="{E73CA4BD-13C3-E941-828A-C465BC2F24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0028"/>
    <xdr:graphicFrame macro="">
      <xdr:nvGraphicFramePr>
        <xdr:cNvPr id="2" name="Chart 1">
          <a:extLst>
            <a:ext uri="{FF2B5EF4-FFF2-40B4-BE49-F238E27FC236}">
              <a16:creationId xmlns:a16="http://schemas.microsoft.com/office/drawing/2014/main" id="{7EE4FBA0-7EC6-B178-F471-4C734EF5E2A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0028"/>
    <xdr:graphicFrame macro="">
      <xdr:nvGraphicFramePr>
        <xdr:cNvPr id="2" name="Chart 1">
          <a:extLst>
            <a:ext uri="{FF2B5EF4-FFF2-40B4-BE49-F238E27FC236}">
              <a16:creationId xmlns:a16="http://schemas.microsoft.com/office/drawing/2014/main" id="{19EEFD10-9227-927F-2B20-6C1A6B48112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4222" cy="6290028"/>
    <xdr:graphicFrame macro="">
      <xdr:nvGraphicFramePr>
        <xdr:cNvPr id="2" name="Chart 1">
          <a:extLst>
            <a:ext uri="{FF2B5EF4-FFF2-40B4-BE49-F238E27FC236}">
              <a16:creationId xmlns:a16="http://schemas.microsoft.com/office/drawing/2014/main" id="{3029B280-8E63-7B0D-EABC-6B167048D8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nning-my.sharepoint.com/personal/marypat_campbell_conning_com/Documents/Documents/STUMP%20writing/mortality/Death%20age%20distributions%201999%20v%202019.xlsx" TargetMode="External"/><Relationship Id="rId1" Type="http://schemas.openxmlformats.org/officeDocument/2006/relationships/externalLinkPath" Target="/personal/marypat_campbell_conning_com/Documents/Documents/STUMP%20writing/mortality/Death%20age%20distributions%201999%20v%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19 WONDER data"/>
      <sheetName val="2019 Death distribution"/>
      <sheetName val="1999 WONDER data"/>
      <sheetName val="1999 Death distribution"/>
    </sheetNames>
    <sheetDataSet>
      <sheetData sheetId="0">
        <row r="2">
          <cell r="D2" t="str">
            <v>Deaths</v>
          </cell>
        </row>
        <row r="3">
          <cell r="C3">
            <v>0</v>
          </cell>
          <cell r="D3">
            <v>20921</v>
          </cell>
        </row>
        <row r="4">
          <cell r="C4">
            <v>1</v>
          </cell>
          <cell r="D4">
            <v>1474</v>
          </cell>
        </row>
        <row r="5">
          <cell r="C5">
            <v>2</v>
          </cell>
          <cell r="D5">
            <v>916</v>
          </cell>
        </row>
        <row r="6">
          <cell r="C6">
            <v>3</v>
          </cell>
          <cell r="D6">
            <v>710</v>
          </cell>
        </row>
        <row r="7">
          <cell r="C7">
            <v>4</v>
          </cell>
          <cell r="D7">
            <v>576</v>
          </cell>
        </row>
        <row r="8">
          <cell r="C8">
            <v>5</v>
          </cell>
          <cell r="D8">
            <v>536</v>
          </cell>
        </row>
        <row r="9">
          <cell r="C9">
            <v>6</v>
          </cell>
          <cell r="D9">
            <v>490</v>
          </cell>
        </row>
        <row r="10">
          <cell r="C10">
            <v>7</v>
          </cell>
          <cell r="D10">
            <v>439</v>
          </cell>
        </row>
        <row r="11">
          <cell r="C11">
            <v>8</v>
          </cell>
          <cell r="D11">
            <v>435</v>
          </cell>
        </row>
        <row r="12">
          <cell r="C12">
            <v>9</v>
          </cell>
          <cell r="D12">
            <v>433</v>
          </cell>
        </row>
        <row r="13">
          <cell r="C13">
            <v>10</v>
          </cell>
          <cell r="D13">
            <v>480</v>
          </cell>
        </row>
        <row r="14">
          <cell r="C14">
            <v>11</v>
          </cell>
          <cell r="D14">
            <v>536</v>
          </cell>
        </row>
        <row r="15">
          <cell r="C15">
            <v>12</v>
          </cell>
          <cell r="D15">
            <v>601</v>
          </cell>
        </row>
        <row r="16">
          <cell r="C16">
            <v>13</v>
          </cell>
          <cell r="D16">
            <v>687</v>
          </cell>
        </row>
        <row r="17">
          <cell r="C17">
            <v>14</v>
          </cell>
          <cell r="D17">
            <v>860</v>
          </cell>
        </row>
        <row r="18">
          <cell r="C18">
            <v>15</v>
          </cell>
          <cell r="D18">
            <v>1137</v>
          </cell>
        </row>
        <row r="19">
          <cell r="C19">
            <v>16</v>
          </cell>
          <cell r="D19">
            <v>1485</v>
          </cell>
        </row>
        <row r="20">
          <cell r="C20">
            <v>17</v>
          </cell>
          <cell r="D20">
            <v>1886</v>
          </cell>
        </row>
        <row r="21">
          <cell r="C21">
            <v>18</v>
          </cell>
          <cell r="D21">
            <v>2732</v>
          </cell>
        </row>
        <row r="22">
          <cell r="C22">
            <v>19</v>
          </cell>
          <cell r="D22">
            <v>3018</v>
          </cell>
        </row>
        <row r="23">
          <cell r="C23">
            <v>20</v>
          </cell>
          <cell r="D23">
            <v>3313</v>
          </cell>
        </row>
        <row r="24">
          <cell r="C24">
            <v>21</v>
          </cell>
          <cell r="D24">
            <v>3821</v>
          </cell>
        </row>
        <row r="25">
          <cell r="C25">
            <v>22</v>
          </cell>
          <cell r="D25">
            <v>3882</v>
          </cell>
        </row>
        <row r="26">
          <cell r="C26">
            <v>23</v>
          </cell>
          <cell r="D26">
            <v>4146</v>
          </cell>
        </row>
        <row r="27">
          <cell r="C27">
            <v>24</v>
          </cell>
          <cell r="D27">
            <v>4351</v>
          </cell>
        </row>
        <row r="28">
          <cell r="C28">
            <v>25</v>
          </cell>
          <cell r="D28">
            <v>4752</v>
          </cell>
        </row>
        <row r="29">
          <cell r="C29">
            <v>26</v>
          </cell>
          <cell r="D29">
            <v>5086</v>
          </cell>
        </row>
        <row r="30">
          <cell r="C30">
            <v>27</v>
          </cell>
          <cell r="D30">
            <v>5383</v>
          </cell>
        </row>
        <row r="31">
          <cell r="C31">
            <v>28</v>
          </cell>
          <cell r="D31">
            <v>5757</v>
          </cell>
        </row>
        <row r="32">
          <cell r="C32">
            <v>29</v>
          </cell>
          <cell r="D32">
            <v>5991</v>
          </cell>
        </row>
        <row r="33">
          <cell r="C33">
            <v>30</v>
          </cell>
          <cell r="D33">
            <v>6183</v>
          </cell>
        </row>
        <row r="34">
          <cell r="C34">
            <v>31</v>
          </cell>
          <cell r="D34">
            <v>6225</v>
          </cell>
        </row>
        <row r="35">
          <cell r="C35">
            <v>32</v>
          </cell>
          <cell r="D35">
            <v>6263</v>
          </cell>
        </row>
        <row r="36">
          <cell r="C36">
            <v>33</v>
          </cell>
          <cell r="D36">
            <v>6683</v>
          </cell>
        </row>
        <row r="37">
          <cell r="C37">
            <v>34</v>
          </cell>
          <cell r="D37">
            <v>6855</v>
          </cell>
        </row>
        <row r="38">
          <cell r="C38">
            <v>35</v>
          </cell>
          <cell r="D38">
            <v>6998</v>
          </cell>
        </row>
        <row r="39">
          <cell r="C39">
            <v>36</v>
          </cell>
          <cell r="D39">
            <v>7326</v>
          </cell>
        </row>
        <row r="40">
          <cell r="C40">
            <v>37</v>
          </cell>
          <cell r="D40">
            <v>7692</v>
          </cell>
        </row>
        <row r="41">
          <cell r="C41">
            <v>38</v>
          </cell>
          <cell r="D41">
            <v>8177</v>
          </cell>
        </row>
        <row r="42">
          <cell r="C42">
            <v>39</v>
          </cell>
          <cell r="D42">
            <v>8445</v>
          </cell>
        </row>
        <row r="43">
          <cell r="C43">
            <v>40</v>
          </cell>
          <cell r="D43">
            <v>8639</v>
          </cell>
        </row>
        <row r="44">
          <cell r="C44">
            <v>41</v>
          </cell>
          <cell r="D44">
            <v>8456</v>
          </cell>
        </row>
        <row r="45">
          <cell r="C45">
            <v>42</v>
          </cell>
          <cell r="D45">
            <v>8791</v>
          </cell>
        </row>
        <row r="46">
          <cell r="C46">
            <v>43</v>
          </cell>
          <cell r="D46">
            <v>8928</v>
          </cell>
        </row>
        <row r="47">
          <cell r="C47">
            <v>44</v>
          </cell>
          <cell r="D47">
            <v>9534</v>
          </cell>
        </row>
        <row r="48">
          <cell r="C48">
            <v>45</v>
          </cell>
          <cell r="D48">
            <v>10170</v>
          </cell>
        </row>
        <row r="49">
          <cell r="C49">
            <v>46</v>
          </cell>
          <cell r="D49">
            <v>11198</v>
          </cell>
        </row>
        <row r="50">
          <cell r="C50">
            <v>47</v>
          </cell>
          <cell r="D50">
            <v>12579</v>
          </cell>
        </row>
        <row r="51">
          <cell r="C51">
            <v>48</v>
          </cell>
          <cell r="D51">
            <v>14385</v>
          </cell>
        </row>
        <row r="52">
          <cell r="C52">
            <v>49</v>
          </cell>
          <cell r="D52">
            <v>15407</v>
          </cell>
        </row>
        <row r="53">
          <cell r="C53">
            <v>50</v>
          </cell>
          <cell r="D53">
            <v>16151</v>
          </cell>
        </row>
        <row r="54">
          <cell r="C54">
            <v>51</v>
          </cell>
          <cell r="D54">
            <v>17198</v>
          </cell>
        </row>
        <row r="55">
          <cell r="C55">
            <v>52</v>
          </cell>
          <cell r="D55">
            <v>18788</v>
          </cell>
        </row>
        <row r="56">
          <cell r="C56">
            <v>53</v>
          </cell>
          <cell r="D56">
            <v>20593</v>
          </cell>
        </row>
        <row r="57">
          <cell r="C57">
            <v>54</v>
          </cell>
          <cell r="D57">
            <v>23924</v>
          </cell>
        </row>
        <row r="58">
          <cell r="C58">
            <v>55</v>
          </cell>
          <cell r="D58">
            <v>26793</v>
          </cell>
        </row>
        <row r="59">
          <cell r="C59">
            <v>56</v>
          </cell>
          <cell r="D59">
            <v>28966</v>
          </cell>
        </row>
        <row r="60">
          <cell r="C60">
            <v>57</v>
          </cell>
          <cell r="D60">
            <v>31658</v>
          </cell>
        </row>
        <row r="61">
          <cell r="C61">
            <v>58</v>
          </cell>
          <cell r="D61">
            <v>34347</v>
          </cell>
        </row>
        <row r="62">
          <cell r="C62">
            <v>59</v>
          </cell>
          <cell r="D62">
            <v>36689</v>
          </cell>
        </row>
        <row r="63">
          <cell r="C63">
            <v>60</v>
          </cell>
          <cell r="D63">
            <v>38690</v>
          </cell>
        </row>
        <row r="64">
          <cell r="C64">
            <v>61</v>
          </cell>
          <cell r="D64">
            <v>41522</v>
          </cell>
        </row>
        <row r="65">
          <cell r="C65">
            <v>62</v>
          </cell>
          <cell r="D65">
            <v>43975</v>
          </cell>
        </row>
        <row r="66">
          <cell r="C66">
            <v>63</v>
          </cell>
          <cell r="D66">
            <v>45361</v>
          </cell>
        </row>
        <row r="67">
          <cell r="C67">
            <v>64</v>
          </cell>
          <cell r="D67">
            <v>46936</v>
          </cell>
        </row>
        <row r="68">
          <cell r="C68">
            <v>65</v>
          </cell>
          <cell r="D68">
            <v>48159</v>
          </cell>
        </row>
        <row r="69">
          <cell r="C69">
            <v>66</v>
          </cell>
          <cell r="D69">
            <v>49560</v>
          </cell>
        </row>
        <row r="70">
          <cell r="C70">
            <v>67</v>
          </cell>
          <cell r="D70">
            <v>50719</v>
          </cell>
        </row>
        <row r="71">
          <cell r="C71">
            <v>68</v>
          </cell>
          <cell r="D71">
            <v>52212</v>
          </cell>
        </row>
        <row r="72">
          <cell r="C72">
            <v>69</v>
          </cell>
          <cell r="D72">
            <v>53762</v>
          </cell>
        </row>
        <row r="73">
          <cell r="C73">
            <v>70</v>
          </cell>
          <cell r="D73">
            <v>57343</v>
          </cell>
        </row>
        <row r="74">
          <cell r="C74">
            <v>71</v>
          </cell>
          <cell r="D74">
            <v>61396</v>
          </cell>
        </row>
        <row r="75">
          <cell r="C75">
            <v>72</v>
          </cell>
          <cell r="D75">
            <v>67130</v>
          </cell>
        </row>
        <row r="76">
          <cell r="C76">
            <v>73</v>
          </cell>
          <cell r="D76">
            <v>56853</v>
          </cell>
        </row>
        <row r="77">
          <cell r="C77">
            <v>74</v>
          </cell>
          <cell r="D77">
            <v>58425</v>
          </cell>
        </row>
        <row r="78">
          <cell r="C78">
            <v>75</v>
          </cell>
          <cell r="D78">
            <v>63147</v>
          </cell>
        </row>
        <row r="79">
          <cell r="C79">
            <v>76</v>
          </cell>
          <cell r="D79">
            <v>69019</v>
          </cell>
        </row>
        <row r="80">
          <cell r="C80">
            <v>77</v>
          </cell>
          <cell r="D80">
            <v>65894</v>
          </cell>
        </row>
        <row r="81">
          <cell r="C81">
            <v>78</v>
          </cell>
          <cell r="D81">
            <v>65124</v>
          </cell>
        </row>
        <row r="82">
          <cell r="C82">
            <v>79</v>
          </cell>
          <cell r="D82">
            <v>66309</v>
          </cell>
        </row>
        <row r="83">
          <cell r="C83">
            <v>80</v>
          </cell>
          <cell r="D83">
            <v>68349</v>
          </cell>
        </row>
        <row r="84">
          <cell r="C84">
            <v>81</v>
          </cell>
          <cell r="D84">
            <v>70621</v>
          </cell>
        </row>
        <row r="85">
          <cell r="C85">
            <v>82</v>
          </cell>
          <cell r="D85">
            <v>71124</v>
          </cell>
        </row>
        <row r="86">
          <cell r="C86">
            <v>83</v>
          </cell>
          <cell r="D86">
            <v>73524</v>
          </cell>
        </row>
        <row r="87">
          <cell r="C87">
            <v>84</v>
          </cell>
          <cell r="D87">
            <v>74916</v>
          </cell>
        </row>
        <row r="88">
          <cell r="C88">
            <v>85</v>
          </cell>
          <cell r="D88">
            <v>73207</v>
          </cell>
        </row>
        <row r="89">
          <cell r="C89">
            <v>86</v>
          </cell>
          <cell r="D89">
            <v>75293</v>
          </cell>
        </row>
        <row r="90">
          <cell r="C90">
            <v>87</v>
          </cell>
          <cell r="D90">
            <v>76921</v>
          </cell>
        </row>
        <row r="91">
          <cell r="C91">
            <v>88</v>
          </cell>
          <cell r="D91">
            <v>76891</v>
          </cell>
        </row>
        <row r="92">
          <cell r="C92">
            <v>89</v>
          </cell>
          <cell r="D92">
            <v>76604</v>
          </cell>
        </row>
        <row r="93">
          <cell r="C93">
            <v>90</v>
          </cell>
          <cell r="D93">
            <v>72782</v>
          </cell>
        </row>
        <row r="94">
          <cell r="C94">
            <v>91</v>
          </cell>
          <cell r="D94">
            <v>69883</v>
          </cell>
        </row>
        <row r="95">
          <cell r="C95">
            <v>92</v>
          </cell>
          <cell r="D95">
            <v>64861</v>
          </cell>
        </row>
        <row r="96">
          <cell r="C96">
            <v>93</v>
          </cell>
          <cell r="D96">
            <v>58116</v>
          </cell>
        </row>
        <row r="97">
          <cell r="C97">
            <v>94</v>
          </cell>
          <cell r="D97">
            <v>51841</v>
          </cell>
        </row>
        <row r="98">
          <cell r="C98">
            <v>95</v>
          </cell>
          <cell r="D98">
            <v>43876</v>
          </cell>
        </row>
        <row r="99">
          <cell r="C99">
            <v>96</v>
          </cell>
          <cell r="D99">
            <v>36034</v>
          </cell>
        </row>
        <row r="100">
          <cell r="C100">
            <v>97</v>
          </cell>
          <cell r="D100">
            <v>28978</v>
          </cell>
        </row>
        <row r="101">
          <cell r="C101">
            <v>98</v>
          </cell>
          <cell r="D101">
            <v>22195</v>
          </cell>
        </row>
        <row r="102">
          <cell r="C102">
            <v>99</v>
          </cell>
          <cell r="D102">
            <v>15533</v>
          </cell>
        </row>
        <row r="103">
          <cell r="C103">
            <v>100</v>
          </cell>
          <cell r="D103">
            <v>30731</v>
          </cell>
        </row>
      </sheetData>
      <sheetData sheetId="2"/>
    </sheetDataSet>
  </externalBook>
</externalLink>
</file>

<file path=xl/theme/theme1.xml><?xml version="1.0" encoding="utf-8"?>
<a:theme xmlns:a="http://schemas.openxmlformats.org/drawingml/2006/main" name="Isfahan1">
  <a:themeElements>
    <a:clrScheme name="Isfahan1">
      <a:dk1>
        <a:sysClr val="windowText" lastClr="000000"/>
      </a:dk1>
      <a:lt1>
        <a:sysClr val="window" lastClr="FFFFFF"/>
      </a:lt1>
      <a:dk2>
        <a:srgbClr val="44546A"/>
      </a:dk2>
      <a:lt2>
        <a:srgbClr val="E7E6E6"/>
      </a:lt2>
      <a:accent1>
        <a:srgbClr val="4F3300"/>
      </a:accent1>
      <a:accent2>
        <a:srgbClr val="895A13"/>
      </a:accent2>
      <a:accent3>
        <a:srgbClr val="00BACE"/>
      </a:accent3>
      <a:accent4>
        <a:srgbClr val="009191"/>
      </a:accent4>
      <a:accent5>
        <a:srgbClr val="005F5D"/>
      </a:accent5>
      <a:accent6>
        <a:srgbClr val="1A1B5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tp.cdc.gov/pub/Health_Statistics/NCHS/Publications/Health_US/hus20-21tables/lexpmor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2"/>
  <dimension ref="A1:N245"/>
  <sheetViews>
    <sheetView tabSelected="1" defaultGridColor="0" colorId="22" zoomScale="110" zoomScaleNormal="110" zoomScaleSheetLayoutView="120" workbookViewId="0">
      <selection activeCell="N30" sqref="N30"/>
    </sheetView>
  </sheetViews>
  <sheetFormatPr defaultColWidth="38.81640625" defaultRowHeight="16" x14ac:dyDescent="0.4"/>
  <cols>
    <col min="1" max="1" width="26.54296875" style="26" customWidth="1"/>
    <col min="2" max="10" width="12.1796875" style="26" customWidth="1"/>
    <col min="11" max="11" width="12.81640625" style="26" customWidth="1"/>
    <col min="12" max="12" width="21.1796875" style="26" customWidth="1"/>
    <col min="13" max="13" width="15.453125" style="26" customWidth="1"/>
    <col min="14" max="16384" width="38.81640625" style="26"/>
  </cols>
  <sheetData>
    <row r="1" spans="1:11" s="7" customFormat="1" ht="17.25" customHeight="1" x14ac:dyDescent="0.35">
      <c r="A1" s="34" t="s">
        <v>42</v>
      </c>
      <c r="B1" s="34"/>
      <c r="C1" s="34"/>
      <c r="D1" s="34"/>
      <c r="E1" s="34"/>
      <c r="F1" s="34"/>
      <c r="G1" s="34"/>
      <c r="H1" s="34"/>
      <c r="I1" s="34"/>
      <c r="J1" s="34"/>
      <c r="K1" s="37" t="s">
        <v>48</v>
      </c>
    </row>
    <row r="2" spans="1:11" s="7" customFormat="1" ht="15" customHeight="1" x14ac:dyDescent="0.2">
      <c r="A2" s="35" t="s">
        <v>43</v>
      </c>
      <c r="B2" s="35"/>
      <c r="C2" s="35"/>
      <c r="D2" s="35"/>
      <c r="E2" s="35"/>
      <c r="F2" s="35"/>
      <c r="G2" s="35"/>
      <c r="H2" s="35"/>
      <c r="I2" s="35"/>
      <c r="J2" s="35"/>
    </row>
    <row r="3" spans="1:11" s="7" customFormat="1" ht="13" customHeight="1" x14ac:dyDescent="0.2">
      <c r="A3" s="36" t="s">
        <v>0</v>
      </c>
      <c r="B3" s="36"/>
      <c r="C3" s="36"/>
      <c r="D3" s="36"/>
      <c r="E3" s="36"/>
      <c r="F3" s="36"/>
      <c r="G3" s="36"/>
      <c r="H3" s="36"/>
      <c r="I3" s="36"/>
      <c r="J3" s="36"/>
    </row>
    <row r="4" spans="1:11" s="12" customFormat="1" ht="15.75" customHeight="1" x14ac:dyDescent="0.35">
      <c r="A4" s="30" t="s">
        <v>2</v>
      </c>
      <c r="B4" s="33" t="s">
        <v>1</v>
      </c>
      <c r="C4" s="33"/>
      <c r="D4" s="33"/>
      <c r="E4" s="33" t="s">
        <v>26</v>
      </c>
      <c r="F4" s="33"/>
      <c r="G4" s="33"/>
      <c r="H4" s="33" t="s">
        <v>44</v>
      </c>
      <c r="I4" s="33"/>
      <c r="J4" s="33"/>
    </row>
    <row r="5" spans="1:11" s="12" customFormat="1" ht="15.5" x14ac:dyDescent="0.35">
      <c r="A5" s="31"/>
      <c r="B5" s="16" t="s">
        <v>3</v>
      </c>
      <c r="C5" s="16" t="s">
        <v>4</v>
      </c>
      <c r="D5" s="16" t="s">
        <v>5</v>
      </c>
      <c r="E5" s="16" t="s">
        <v>3</v>
      </c>
      <c r="F5" s="16" t="s">
        <v>4</v>
      </c>
      <c r="G5" s="16" t="s">
        <v>5</v>
      </c>
      <c r="H5" s="16" t="s">
        <v>3</v>
      </c>
      <c r="I5" s="16" t="s">
        <v>4</v>
      </c>
      <c r="J5" s="16" t="s">
        <v>6</v>
      </c>
    </row>
    <row r="6" spans="1:11" s="12" customFormat="1" ht="15.5" x14ac:dyDescent="0.35">
      <c r="A6" s="13" t="s">
        <v>7</v>
      </c>
      <c r="B6" s="32" t="s">
        <v>36</v>
      </c>
      <c r="C6" s="32"/>
      <c r="D6" s="32"/>
      <c r="E6" s="32"/>
      <c r="F6" s="32"/>
      <c r="G6" s="32"/>
      <c r="H6" s="32"/>
      <c r="I6" s="32"/>
      <c r="J6" s="32"/>
    </row>
    <row r="7" spans="1:11" s="12" customFormat="1" ht="15.5" x14ac:dyDescent="0.35">
      <c r="A7" s="7" t="s">
        <v>27</v>
      </c>
      <c r="B7" s="14">
        <v>47.3</v>
      </c>
      <c r="C7" s="14">
        <v>46.3</v>
      </c>
      <c r="D7" s="14">
        <v>48.3</v>
      </c>
      <c r="E7" s="14">
        <v>47.6</v>
      </c>
      <c r="F7" s="14">
        <v>46.6</v>
      </c>
      <c r="G7" s="14">
        <v>48.7</v>
      </c>
      <c r="H7" s="14">
        <v>33</v>
      </c>
      <c r="I7" s="14">
        <v>32.5</v>
      </c>
      <c r="J7" s="14">
        <v>33.5</v>
      </c>
    </row>
    <row r="8" spans="1:11" s="12" customFormat="1" ht="15.5" x14ac:dyDescent="0.35">
      <c r="A8" s="7" t="s">
        <v>28</v>
      </c>
      <c r="B8" s="14">
        <v>68.2</v>
      </c>
      <c r="C8" s="14">
        <v>65.599999999999994</v>
      </c>
      <c r="D8" s="14">
        <v>71.099999999999994</v>
      </c>
      <c r="E8" s="14">
        <v>69.099999999999994</v>
      </c>
      <c r="F8" s="14">
        <v>66.5</v>
      </c>
      <c r="G8" s="14">
        <v>72.2</v>
      </c>
      <c r="H8" s="14">
        <v>60.8</v>
      </c>
      <c r="I8" s="14">
        <v>59.1</v>
      </c>
      <c r="J8" s="14">
        <v>62.9</v>
      </c>
    </row>
    <row r="9" spans="1:11" s="12" customFormat="1" ht="15.5" x14ac:dyDescent="0.35">
      <c r="A9" s="7" t="s">
        <v>29</v>
      </c>
      <c r="B9" s="14">
        <v>69.7</v>
      </c>
      <c r="C9" s="14">
        <v>66.599999999999994</v>
      </c>
      <c r="D9" s="14">
        <v>73.099999999999994</v>
      </c>
      <c r="E9" s="14">
        <v>70.599999999999994</v>
      </c>
      <c r="F9" s="14">
        <v>67.400000000000006</v>
      </c>
      <c r="G9" s="14">
        <v>74.099999999999994</v>
      </c>
      <c r="H9" s="14">
        <v>63.6</v>
      </c>
      <c r="I9" s="14">
        <v>61.1</v>
      </c>
      <c r="J9" s="14">
        <v>66.3</v>
      </c>
    </row>
    <row r="10" spans="1:11" s="12" customFormat="1" ht="15.5" x14ac:dyDescent="0.35">
      <c r="A10" s="17">
        <v>1970</v>
      </c>
      <c r="B10" s="14">
        <v>70.8</v>
      </c>
      <c r="C10" s="14">
        <v>67.099999999999994</v>
      </c>
      <c r="D10" s="14">
        <v>74.7</v>
      </c>
      <c r="E10" s="14">
        <v>71.7</v>
      </c>
      <c r="F10" s="14">
        <v>68</v>
      </c>
      <c r="G10" s="14">
        <v>75.599999999999994</v>
      </c>
      <c r="H10" s="14">
        <v>64.099999999999994</v>
      </c>
      <c r="I10" s="14">
        <v>60</v>
      </c>
      <c r="J10" s="14">
        <v>68.3</v>
      </c>
    </row>
    <row r="11" spans="1:11" s="12" customFormat="1" ht="15.5" x14ac:dyDescent="0.35">
      <c r="A11" s="17">
        <v>1975</v>
      </c>
      <c r="B11" s="14">
        <v>72.599999999999994</v>
      </c>
      <c r="C11" s="14">
        <v>68.8</v>
      </c>
      <c r="D11" s="14">
        <v>76.599999999999994</v>
      </c>
      <c r="E11" s="14">
        <v>73.400000000000006</v>
      </c>
      <c r="F11" s="14">
        <v>69.5</v>
      </c>
      <c r="G11" s="14">
        <v>77.3</v>
      </c>
      <c r="H11" s="14">
        <v>66.8</v>
      </c>
      <c r="I11" s="14">
        <v>62.4</v>
      </c>
      <c r="J11" s="14">
        <v>71.3</v>
      </c>
    </row>
    <row r="12" spans="1:11" s="12" customFormat="1" ht="15.5" x14ac:dyDescent="0.35">
      <c r="A12" s="17">
        <v>1980</v>
      </c>
      <c r="B12" s="14">
        <v>73.7</v>
      </c>
      <c r="C12" s="14">
        <v>70</v>
      </c>
      <c r="D12" s="14">
        <v>77.400000000000006</v>
      </c>
      <c r="E12" s="14">
        <v>74.400000000000006</v>
      </c>
      <c r="F12" s="14">
        <v>70.7</v>
      </c>
      <c r="G12" s="14">
        <v>78.099999999999994</v>
      </c>
      <c r="H12" s="14">
        <v>68.099999999999994</v>
      </c>
      <c r="I12" s="14">
        <v>63.8</v>
      </c>
      <c r="J12" s="14">
        <v>72.5</v>
      </c>
    </row>
    <row r="13" spans="1:11" s="12" customFormat="1" ht="15.5" x14ac:dyDescent="0.35">
      <c r="A13" s="17">
        <v>1981</v>
      </c>
      <c r="B13" s="14">
        <v>74.099999999999994</v>
      </c>
      <c r="C13" s="14">
        <v>70.400000000000006</v>
      </c>
      <c r="D13" s="14">
        <v>77.8</v>
      </c>
      <c r="E13" s="14">
        <v>74.8</v>
      </c>
      <c r="F13" s="14">
        <v>71.099999999999994</v>
      </c>
      <c r="G13" s="14">
        <v>78.400000000000006</v>
      </c>
      <c r="H13" s="14">
        <v>68.900000000000006</v>
      </c>
      <c r="I13" s="14">
        <v>64.5</v>
      </c>
      <c r="J13" s="14">
        <v>73.2</v>
      </c>
      <c r="K13" s="11"/>
    </row>
    <row r="14" spans="1:11" s="12" customFormat="1" ht="15.5" x14ac:dyDescent="0.35">
      <c r="A14" s="17">
        <v>1982</v>
      </c>
      <c r="B14" s="14">
        <v>74.5</v>
      </c>
      <c r="C14" s="14">
        <v>70.8</v>
      </c>
      <c r="D14" s="14">
        <v>78.099999999999994</v>
      </c>
      <c r="E14" s="14">
        <v>75.099999999999994</v>
      </c>
      <c r="F14" s="14">
        <v>71.5</v>
      </c>
      <c r="G14" s="14">
        <v>78.7</v>
      </c>
      <c r="H14" s="14">
        <v>69.400000000000006</v>
      </c>
      <c r="I14" s="14">
        <v>65.099999999999994</v>
      </c>
      <c r="J14" s="14">
        <v>73.599999999999994</v>
      </c>
      <c r="K14" s="11"/>
    </row>
    <row r="15" spans="1:11" s="12" customFormat="1" ht="15.5" x14ac:dyDescent="0.35">
      <c r="A15" s="17">
        <v>1983</v>
      </c>
      <c r="B15" s="14">
        <v>74.599999999999994</v>
      </c>
      <c r="C15" s="14">
        <v>71</v>
      </c>
      <c r="D15" s="14">
        <v>78.099999999999994</v>
      </c>
      <c r="E15" s="14">
        <v>75.2</v>
      </c>
      <c r="F15" s="14">
        <v>71.599999999999994</v>
      </c>
      <c r="G15" s="14">
        <v>78.7</v>
      </c>
      <c r="H15" s="14">
        <v>69.400000000000006</v>
      </c>
      <c r="I15" s="14">
        <v>65.2</v>
      </c>
      <c r="J15" s="14">
        <v>73.5</v>
      </c>
      <c r="K15" s="11"/>
    </row>
    <row r="16" spans="1:11" s="12" customFormat="1" ht="15.5" x14ac:dyDescent="0.35">
      <c r="A16" s="17">
        <v>1984</v>
      </c>
      <c r="B16" s="14">
        <v>74.7</v>
      </c>
      <c r="C16" s="14">
        <v>71.099999999999994</v>
      </c>
      <c r="D16" s="14">
        <v>78.2</v>
      </c>
      <c r="E16" s="14">
        <v>75.3</v>
      </c>
      <c r="F16" s="14">
        <v>71.8</v>
      </c>
      <c r="G16" s="14">
        <v>78.7</v>
      </c>
      <c r="H16" s="14">
        <v>69.5</v>
      </c>
      <c r="I16" s="14">
        <v>65.3</v>
      </c>
      <c r="J16" s="14">
        <v>73.599999999999994</v>
      </c>
      <c r="K16" s="11"/>
    </row>
    <row r="17" spans="1:11" s="12" customFormat="1" ht="15.75" customHeight="1" x14ac:dyDescent="0.35">
      <c r="A17" s="17">
        <v>1985</v>
      </c>
      <c r="B17" s="14">
        <v>74.7</v>
      </c>
      <c r="C17" s="14">
        <v>71.099999999999994</v>
      </c>
      <c r="D17" s="14">
        <v>78.2</v>
      </c>
      <c r="E17" s="14">
        <v>75.3</v>
      </c>
      <c r="F17" s="14">
        <v>71.8</v>
      </c>
      <c r="G17" s="14">
        <v>78.7</v>
      </c>
      <c r="H17" s="14">
        <v>69.3</v>
      </c>
      <c r="I17" s="14">
        <v>65</v>
      </c>
      <c r="J17" s="14">
        <v>73.400000000000006</v>
      </c>
      <c r="K17" s="11"/>
    </row>
    <row r="18" spans="1:11" s="12" customFormat="1" ht="15.5" x14ac:dyDescent="0.35">
      <c r="A18" s="17">
        <v>1986</v>
      </c>
      <c r="B18" s="14">
        <v>74.7</v>
      </c>
      <c r="C18" s="14">
        <v>71.2</v>
      </c>
      <c r="D18" s="14">
        <v>78.2</v>
      </c>
      <c r="E18" s="14">
        <v>75.400000000000006</v>
      </c>
      <c r="F18" s="14">
        <v>71.900000000000006</v>
      </c>
      <c r="G18" s="14">
        <v>78.8</v>
      </c>
      <c r="H18" s="14">
        <v>69.099999999999994</v>
      </c>
      <c r="I18" s="14">
        <v>64.8</v>
      </c>
      <c r="J18" s="14">
        <v>73.400000000000006</v>
      </c>
      <c r="K18" s="11"/>
    </row>
    <row r="19" spans="1:11" s="12" customFormat="1" ht="15.75" customHeight="1" x14ac:dyDescent="0.35">
      <c r="A19" s="17">
        <v>1987</v>
      </c>
      <c r="B19" s="14">
        <v>74.900000000000006</v>
      </c>
      <c r="C19" s="14">
        <v>71.400000000000006</v>
      </c>
      <c r="D19" s="14">
        <v>78.3</v>
      </c>
      <c r="E19" s="14">
        <v>75.599999999999994</v>
      </c>
      <c r="F19" s="14">
        <v>72.099999999999994</v>
      </c>
      <c r="G19" s="14">
        <v>78.900000000000006</v>
      </c>
      <c r="H19" s="14">
        <v>69.099999999999994</v>
      </c>
      <c r="I19" s="14">
        <v>64.7</v>
      </c>
      <c r="J19" s="14">
        <v>73.400000000000006</v>
      </c>
      <c r="K19" s="11"/>
    </row>
    <row r="20" spans="1:11" s="12" customFormat="1" ht="15.75" customHeight="1" x14ac:dyDescent="0.35">
      <c r="A20" s="17">
        <v>1988</v>
      </c>
      <c r="B20" s="14">
        <v>74.900000000000006</v>
      </c>
      <c r="C20" s="14">
        <v>71.400000000000006</v>
      </c>
      <c r="D20" s="14">
        <v>78.3</v>
      </c>
      <c r="E20" s="14">
        <v>75.599999999999994</v>
      </c>
      <c r="F20" s="14">
        <v>72.2</v>
      </c>
      <c r="G20" s="14">
        <v>78.900000000000006</v>
      </c>
      <c r="H20" s="14">
        <v>68.900000000000006</v>
      </c>
      <c r="I20" s="14">
        <v>64.400000000000006</v>
      </c>
      <c r="J20" s="14">
        <v>73.2</v>
      </c>
      <c r="K20" s="11"/>
    </row>
    <row r="21" spans="1:11" s="12" customFormat="1" ht="15.75" customHeight="1" x14ac:dyDescent="0.35">
      <c r="A21" s="17">
        <v>1989</v>
      </c>
      <c r="B21" s="14">
        <v>75.099999999999994</v>
      </c>
      <c r="C21" s="14">
        <v>71.7</v>
      </c>
      <c r="D21" s="14">
        <v>78.5</v>
      </c>
      <c r="E21" s="14">
        <v>75.900000000000006</v>
      </c>
      <c r="F21" s="14">
        <v>72.5</v>
      </c>
      <c r="G21" s="14">
        <v>79.2</v>
      </c>
      <c r="H21" s="14">
        <v>68.8</v>
      </c>
      <c r="I21" s="14">
        <v>64.3</v>
      </c>
      <c r="J21" s="14">
        <v>73.3</v>
      </c>
      <c r="K21" s="11"/>
    </row>
    <row r="22" spans="1:11" s="12" customFormat="1" ht="15.75" customHeight="1" x14ac:dyDescent="0.35">
      <c r="A22" s="17">
        <v>1990</v>
      </c>
      <c r="B22" s="14">
        <v>75.400000000000006</v>
      </c>
      <c r="C22" s="14">
        <v>71.8</v>
      </c>
      <c r="D22" s="14">
        <v>78.8</v>
      </c>
      <c r="E22" s="14">
        <v>76.099999999999994</v>
      </c>
      <c r="F22" s="14">
        <v>72.7</v>
      </c>
      <c r="G22" s="14">
        <v>79.400000000000006</v>
      </c>
      <c r="H22" s="14">
        <v>69.099999999999994</v>
      </c>
      <c r="I22" s="14">
        <v>64.5</v>
      </c>
      <c r="J22" s="14">
        <v>73.599999999999994</v>
      </c>
      <c r="K22" s="11"/>
    </row>
    <row r="23" spans="1:11" s="12" customFormat="1" ht="15.75" customHeight="1" x14ac:dyDescent="0.35">
      <c r="A23" s="17">
        <v>1991</v>
      </c>
      <c r="B23" s="14">
        <v>75.5</v>
      </c>
      <c r="C23" s="14">
        <v>72</v>
      </c>
      <c r="D23" s="14">
        <v>78.900000000000006</v>
      </c>
      <c r="E23" s="14">
        <v>76.3</v>
      </c>
      <c r="F23" s="14">
        <v>72.900000000000006</v>
      </c>
      <c r="G23" s="14">
        <v>79.599999999999994</v>
      </c>
      <c r="H23" s="14">
        <v>69.3</v>
      </c>
      <c r="I23" s="14">
        <v>64.599999999999994</v>
      </c>
      <c r="J23" s="14">
        <v>73.8</v>
      </c>
      <c r="K23" s="11"/>
    </row>
    <row r="24" spans="1:11" s="12" customFormat="1" ht="15.75" customHeight="1" x14ac:dyDescent="0.35">
      <c r="A24" s="17">
        <v>1992</v>
      </c>
      <c r="B24" s="14">
        <v>75.8</v>
      </c>
      <c r="C24" s="14">
        <v>72.3</v>
      </c>
      <c r="D24" s="14">
        <v>79.099999999999994</v>
      </c>
      <c r="E24" s="14">
        <v>76.5</v>
      </c>
      <c r="F24" s="14">
        <v>73.2</v>
      </c>
      <c r="G24" s="14">
        <v>79.8</v>
      </c>
      <c r="H24" s="14">
        <v>69.599999999999994</v>
      </c>
      <c r="I24" s="14">
        <v>65</v>
      </c>
      <c r="J24" s="14">
        <v>73.900000000000006</v>
      </c>
      <c r="K24" s="11"/>
    </row>
    <row r="25" spans="1:11" s="12" customFormat="1" ht="15.75" customHeight="1" x14ac:dyDescent="0.35">
      <c r="A25" s="17">
        <v>1993</v>
      </c>
      <c r="B25" s="14">
        <v>75.5</v>
      </c>
      <c r="C25" s="14">
        <v>72.2</v>
      </c>
      <c r="D25" s="14">
        <v>78.8</v>
      </c>
      <c r="E25" s="14">
        <v>76.3</v>
      </c>
      <c r="F25" s="14">
        <v>73.099999999999994</v>
      </c>
      <c r="G25" s="14">
        <v>79.5</v>
      </c>
      <c r="H25" s="14">
        <v>69.2</v>
      </c>
      <c r="I25" s="14">
        <v>64.599999999999994</v>
      </c>
      <c r="J25" s="14">
        <v>73.7</v>
      </c>
      <c r="K25" s="11"/>
    </row>
    <row r="26" spans="1:11" s="12" customFormat="1" ht="15.75" customHeight="1" x14ac:dyDescent="0.35">
      <c r="A26" s="17">
        <v>1994</v>
      </c>
      <c r="B26" s="14">
        <v>75.7</v>
      </c>
      <c r="C26" s="14">
        <v>72.400000000000006</v>
      </c>
      <c r="D26" s="14">
        <v>79</v>
      </c>
      <c r="E26" s="14">
        <v>76.5</v>
      </c>
      <c r="F26" s="14">
        <v>73.3</v>
      </c>
      <c r="G26" s="14">
        <v>79.599999999999994</v>
      </c>
      <c r="H26" s="14">
        <v>69.5</v>
      </c>
      <c r="I26" s="14">
        <v>64.900000000000006</v>
      </c>
      <c r="J26" s="14">
        <v>73.900000000000006</v>
      </c>
      <c r="K26" s="11"/>
    </row>
    <row r="27" spans="1:11" s="12" customFormat="1" ht="15.75" customHeight="1" x14ac:dyDescent="0.35">
      <c r="A27" s="17">
        <v>1995</v>
      </c>
      <c r="B27" s="14">
        <v>75.8</v>
      </c>
      <c r="C27" s="14">
        <v>72.5</v>
      </c>
      <c r="D27" s="14">
        <v>78.900000000000006</v>
      </c>
      <c r="E27" s="14">
        <v>76.5</v>
      </c>
      <c r="F27" s="14">
        <v>73.400000000000006</v>
      </c>
      <c r="G27" s="14">
        <v>79.599999999999994</v>
      </c>
      <c r="H27" s="14">
        <v>69.599999999999994</v>
      </c>
      <c r="I27" s="14">
        <v>65.2</v>
      </c>
      <c r="J27" s="14">
        <v>73.900000000000006</v>
      </c>
      <c r="K27" s="11"/>
    </row>
    <row r="28" spans="1:11" s="12" customFormat="1" ht="15.5" x14ac:dyDescent="0.35">
      <c r="A28" s="17">
        <v>1996</v>
      </c>
      <c r="B28" s="14">
        <v>76.099999999999994</v>
      </c>
      <c r="C28" s="14">
        <v>73.099999999999994</v>
      </c>
      <c r="D28" s="14">
        <v>79.099999999999994</v>
      </c>
      <c r="E28" s="14">
        <v>76.8</v>
      </c>
      <c r="F28" s="14">
        <v>73.900000000000006</v>
      </c>
      <c r="G28" s="14">
        <v>79.7</v>
      </c>
      <c r="H28" s="14">
        <v>70.2</v>
      </c>
      <c r="I28" s="14">
        <v>66.099999999999994</v>
      </c>
      <c r="J28" s="14">
        <v>74.2</v>
      </c>
      <c r="K28" s="11"/>
    </row>
    <row r="29" spans="1:11" s="12" customFormat="1" ht="15.75" customHeight="1" x14ac:dyDescent="0.35">
      <c r="A29" s="17">
        <v>1997</v>
      </c>
      <c r="B29" s="14">
        <v>76.5</v>
      </c>
      <c r="C29" s="14">
        <v>73.599999999999994</v>
      </c>
      <c r="D29" s="14">
        <v>79.400000000000006</v>
      </c>
      <c r="E29" s="14">
        <v>77.099999999999994</v>
      </c>
      <c r="F29" s="14">
        <v>74.3</v>
      </c>
      <c r="G29" s="14">
        <v>79.900000000000006</v>
      </c>
      <c r="H29" s="14">
        <v>71.099999999999994</v>
      </c>
      <c r="I29" s="14">
        <v>67.2</v>
      </c>
      <c r="J29" s="14">
        <v>74.7</v>
      </c>
      <c r="K29" s="11"/>
    </row>
    <row r="30" spans="1:11" s="12" customFormat="1" ht="15.75" customHeight="1" x14ac:dyDescent="0.35">
      <c r="A30" s="17">
        <v>1998</v>
      </c>
      <c r="B30" s="14">
        <v>76.7</v>
      </c>
      <c r="C30" s="14">
        <v>73.8</v>
      </c>
      <c r="D30" s="14">
        <v>79.5</v>
      </c>
      <c r="E30" s="14">
        <v>77.3</v>
      </c>
      <c r="F30" s="14">
        <v>74.5</v>
      </c>
      <c r="G30" s="14">
        <v>80</v>
      </c>
      <c r="H30" s="14">
        <v>71.3</v>
      </c>
      <c r="I30" s="14">
        <v>67.599999999999994</v>
      </c>
      <c r="J30" s="14">
        <v>74.8</v>
      </c>
      <c r="K30" s="11"/>
    </row>
    <row r="31" spans="1:11" s="12" customFormat="1" ht="15.75" customHeight="1" x14ac:dyDescent="0.35">
      <c r="A31" s="17">
        <v>1999</v>
      </c>
      <c r="B31" s="14">
        <v>76.7</v>
      </c>
      <c r="C31" s="14">
        <v>73.900000000000006</v>
      </c>
      <c r="D31" s="14">
        <v>79.400000000000006</v>
      </c>
      <c r="E31" s="14">
        <v>77.3</v>
      </c>
      <c r="F31" s="14">
        <v>74.599999999999994</v>
      </c>
      <c r="G31" s="14">
        <v>79.900000000000006</v>
      </c>
      <c r="H31" s="14">
        <v>71.400000000000006</v>
      </c>
      <c r="I31" s="14">
        <v>67.8</v>
      </c>
      <c r="J31" s="14">
        <v>74.7</v>
      </c>
      <c r="K31" s="11"/>
    </row>
    <row r="32" spans="1:11" s="12" customFormat="1" ht="15.75" customHeight="1" x14ac:dyDescent="0.35">
      <c r="A32" s="17">
        <v>2000</v>
      </c>
      <c r="B32" s="14">
        <v>76.8</v>
      </c>
      <c r="C32" s="14">
        <v>74.099999999999994</v>
      </c>
      <c r="D32" s="14">
        <v>79.3</v>
      </c>
      <c r="E32" s="14">
        <v>77.3</v>
      </c>
      <c r="F32" s="14">
        <v>74.7</v>
      </c>
      <c r="G32" s="14">
        <v>79.900000000000006</v>
      </c>
      <c r="H32" s="14">
        <v>71.8</v>
      </c>
      <c r="I32" s="14">
        <v>68.2</v>
      </c>
      <c r="J32" s="14">
        <v>75.099999999999994</v>
      </c>
      <c r="K32" s="11"/>
    </row>
    <row r="33" spans="1:11" s="12" customFormat="1" ht="15.5" x14ac:dyDescent="0.35">
      <c r="A33" s="17">
        <v>2001</v>
      </c>
      <c r="B33" s="18">
        <v>77</v>
      </c>
      <c r="C33" s="18">
        <v>74.3</v>
      </c>
      <c r="D33" s="18">
        <v>79.5</v>
      </c>
      <c r="E33" s="18">
        <v>77.5</v>
      </c>
      <c r="F33" s="18">
        <v>74.900000000000006</v>
      </c>
      <c r="G33" s="18">
        <v>80</v>
      </c>
      <c r="H33" s="18">
        <v>72</v>
      </c>
      <c r="I33" s="18">
        <v>68.5</v>
      </c>
      <c r="J33" s="18">
        <v>75.3</v>
      </c>
      <c r="K33" s="11"/>
    </row>
    <row r="34" spans="1:11" s="12" customFormat="1" ht="15.5" x14ac:dyDescent="0.35">
      <c r="A34" s="17">
        <v>2002</v>
      </c>
      <c r="B34" s="18">
        <v>77</v>
      </c>
      <c r="C34" s="18">
        <v>74.400000000000006</v>
      </c>
      <c r="D34" s="18">
        <v>79.599999999999994</v>
      </c>
      <c r="E34" s="18">
        <v>77.5</v>
      </c>
      <c r="F34" s="18">
        <v>74.900000000000006</v>
      </c>
      <c r="G34" s="18">
        <v>80.099999999999994</v>
      </c>
      <c r="H34" s="18">
        <v>72.2</v>
      </c>
      <c r="I34" s="18">
        <v>68.7</v>
      </c>
      <c r="J34" s="18">
        <v>75.400000000000006</v>
      </c>
      <c r="K34" s="11"/>
    </row>
    <row r="35" spans="1:11" s="12" customFormat="1" ht="15.5" x14ac:dyDescent="0.35">
      <c r="A35" s="8" t="s">
        <v>8</v>
      </c>
      <c r="B35" s="18">
        <v>77.2</v>
      </c>
      <c r="C35" s="18">
        <v>74.5</v>
      </c>
      <c r="D35" s="18">
        <v>79.7</v>
      </c>
      <c r="E35" s="18">
        <v>77.7</v>
      </c>
      <c r="F35" s="18">
        <v>75.099999999999994</v>
      </c>
      <c r="G35" s="18">
        <v>80.2</v>
      </c>
      <c r="H35" s="18">
        <v>72.400000000000006</v>
      </c>
      <c r="I35" s="18">
        <v>68.900000000000006</v>
      </c>
      <c r="J35" s="18">
        <v>75.7</v>
      </c>
      <c r="K35" s="11"/>
    </row>
    <row r="36" spans="1:11" s="12" customFormat="1" ht="15.5" x14ac:dyDescent="0.35">
      <c r="A36" s="8" t="s">
        <v>9</v>
      </c>
      <c r="B36" s="18">
        <v>77.599999999999994</v>
      </c>
      <c r="C36" s="18">
        <v>75</v>
      </c>
      <c r="D36" s="18">
        <v>80.099999999999994</v>
      </c>
      <c r="E36" s="18">
        <v>78.099999999999994</v>
      </c>
      <c r="F36" s="18">
        <v>75.5</v>
      </c>
      <c r="G36" s="18">
        <v>80.5</v>
      </c>
      <c r="H36" s="18">
        <v>72.900000000000006</v>
      </c>
      <c r="I36" s="18">
        <v>69.400000000000006</v>
      </c>
      <c r="J36" s="18">
        <v>76.099999999999994</v>
      </c>
      <c r="K36" s="11"/>
    </row>
    <row r="37" spans="1:11" s="12" customFormat="1" ht="15.5" x14ac:dyDescent="0.35">
      <c r="A37" s="8" t="s">
        <v>10</v>
      </c>
      <c r="B37" s="18">
        <v>77.599999999999994</v>
      </c>
      <c r="C37" s="18">
        <v>75</v>
      </c>
      <c r="D37" s="18">
        <v>80.099999999999994</v>
      </c>
      <c r="E37" s="18">
        <v>78</v>
      </c>
      <c r="F37" s="18">
        <v>75.5</v>
      </c>
      <c r="G37" s="18">
        <v>80.5</v>
      </c>
      <c r="H37" s="18">
        <v>73</v>
      </c>
      <c r="I37" s="18">
        <v>69.5</v>
      </c>
      <c r="J37" s="18">
        <v>76.2</v>
      </c>
      <c r="K37" s="11"/>
    </row>
    <row r="38" spans="1:11" s="12" customFormat="1" ht="15.5" x14ac:dyDescent="0.35">
      <c r="A38" s="8" t="s">
        <v>11</v>
      </c>
      <c r="B38" s="18">
        <v>77.8</v>
      </c>
      <c r="C38" s="18">
        <v>75.2</v>
      </c>
      <c r="D38" s="18">
        <v>80.3</v>
      </c>
      <c r="E38" s="18">
        <v>78.3</v>
      </c>
      <c r="F38" s="18">
        <v>75.8</v>
      </c>
      <c r="G38" s="18">
        <v>80.7</v>
      </c>
      <c r="H38" s="18">
        <v>73.400000000000006</v>
      </c>
      <c r="I38" s="18">
        <v>69.900000000000006</v>
      </c>
      <c r="J38" s="18">
        <v>76.7</v>
      </c>
      <c r="K38" s="11"/>
    </row>
    <row r="39" spans="1:11" s="12" customFormat="1" ht="15.5" x14ac:dyDescent="0.35">
      <c r="A39" s="8" t="s">
        <v>12</v>
      </c>
      <c r="B39" s="18">
        <v>78.099999999999994</v>
      </c>
      <c r="C39" s="18">
        <v>75.5</v>
      </c>
      <c r="D39" s="18">
        <v>80.599999999999994</v>
      </c>
      <c r="E39" s="18">
        <v>78.5</v>
      </c>
      <c r="F39" s="18">
        <v>76</v>
      </c>
      <c r="G39" s="18">
        <v>80.900000000000006</v>
      </c>
      <c r="H39" s="18">
        <v>73.8</v>
      </c>
      <c r="I39" s="18">
        <v>70.3</v>
      </c>
      <c r="J39" s="18">
        <v>77</v>
      </c>
      <c r="K39" s="11"/>
    </row>
    <row r="40" spans="1:11" s="12" customFormat="1" ht="15.5" x14ac:dyDescent="0.35">
      <c r="A40" s="8" t="s">
        <v>13</v>
      </c>
      <c r="B40" s="18">
        <v>78.2</v>
      </c>
      <c r="C40" s="18">
        <v>75.599999999999994</v>
      </c>
      <c r="D40" s="18">
        <v>80.599999999999994</v>
      </c>
      <c r="E40" s="18">
        <v>78.5</v>
      </c>
      <c r="F40" s="18">
        <v>76.099999999999994</v>
      </c>
      <c r="G40" s="18">
        <v>80.900000000000006</v>
      </c>
      <c r="H40" s="18">
        <v>74.3</v>
      </c>
      <c r="I40" s="18">
        <v>70.900000000000006</v>
      </c>
      <c r="J40" s="18">
        <v>77.3</v>
      </c>
      <c r="K40" s="11"/>
    </row>
    <row r="41" spans="1:11" s="12" customFormat="1" ht="15.5" x14ac:dyDescent="0.35">
      <c r="A41" s="8" t="s">
        <v>14</v>
      </c>
      <c r="B41" s="18">
        <v>78.5</v>
      </c>
      <c r="C41" s="18">
        <v>76</v>
      </c>
      <c r="D41" s="18">
        <v>80.900000000000006</v>
      </c>
      <c r="E41" s="18">
        <v>78.8</v>
      </c>
      <c r="F41" s="18">
        <v>76.400000000000006</v>
      </c>
      <c r="G41" s="18">
        <v>81.2</v>
      </c>
      <c r="H41" s="18">
        <v>74.7</v>
      </c>
      <c r="I41" s="18">
        <v>71.400000000000006</v>
      </c>
      <c r="J41" s="18">
        <v>77.7</v>
      </c>
      <c r="K41" s="11"/>
    </row>
    <row r="42" spans="1:11" s="12" customFormat="1" ht="15.5" x14ac:dyDescent="0.35">
      <c r="A42" s="8" t="s">
        <v>15</v>
      </c>
      <c r="B42" s="14">
        <v>78.7</v>
      </c>
      <c r="C42" s="14">
        <v>76.3</v>
      </c>
      <c r="D42" s="14">
        <v>81</v>
      </c>
      <c r="E42" s="14">
        <v>78.900000000000006</v>
      </c>
      <c r="F42" s="14">
        <v>76.5</v>
      </c>
      <c r="G42" s="14">
        <v>81.3</v>
      </c>
      <c r="H42" s="14">
        <v>75.099999999999994</v>
      </c>
      <c r="I42" s="14">
        <v>71.8</v>
      </c>
      <c r="J42" s="14">
        <v>78</v>
      </c>
      <c r="K42" s="11"/>
    </row>
    <row r="43" spans="1:11" s="12" customFormat="1" ht="15.5" x14ac:dyDescent="0.35">
      <c r="A43" s="8" t="s">
        <v>16</v>
      </c>
      <c r="B43" s="14">
        <v>78.7</v>
      </c>
      <c r="C43" s="14">
        <v>76.3</v>
      </c>
      <c r="D43" s="14">
        <v>81.099999999999994</v>
      </c>
      <c r="E43" s="14">
        <v>79</v>
      </c>
      <c r="F43" s="14">
        <v>76.599999999999994</v>
      </c>
      <c r="G43" s="14">
        <v>81.3</v>
      </c>
      <c r="H43" s="14">
        <v>75.3</v>
      </c>
      <c r="I43" s="14">
        <v>72.2</v>
      </c>
      <c r="J43" s="14">
        <v>78.2</v>
      </c>
      <c r="K43" s="11"/>
    </row>
    <row r="44" spans="1:11" s="12" customFormat="1" ht="15.5" x14ac:dyDescent="0.35">
      <c r="A44" s="8" t="s">
        <v>17</v>
      </c>
      <c r="B44" s="14">
        <v>78.8</v>
      </c>
      <c r="C44" s="14">
        <v>76.400000000000006</v>
      </c>
      <c r="D44" s="14">
        <v>81.2</v>
      </c>
      <c r="E44" s="14">
        <v>79.099999999999994</v>
      </c>
      <c r="F44" s="14">
        <v>76.7</v>
      </c>
      <c r="G44" s="14">
        <v>81.400000000000006</v>
      </c>
      <c r="H44" s="14">
        <v>75.5</v>
      </c>
      <c r="I44" s="14">
        <v>72.3</v>
      </c>
      <c r="J44" s="14">
        <v>78.400000000000006</v>
      </c>
      <c r="K44" s="11"/>
    </row>
    <row r="45" spans="1:11" s="12" customFormat="1" ht="15.5" x14ac:dyDescent="0.35">
      <c r="A45" s="8" t="s">
        <v>18</v>
      </c>
      <c r="B45" s="14">
        <v>78.8</v>
      </c>
      <c r="C45" s="14">
        <v>76.400000000000006</v>
      </c>
      <c r="D45" s="14">
        <v>81.2</v>
      </c>
      <c r="E45" s="14">
        <v>79</v>
      </c>
      <c r="F45" s="14">
        <v>76.7</v>
      </c>
      <c r="G45" s="14">
        <v>81.400000000000006</v>
      </c>
      <c r="H45" s="14">
        <v>75.5</v>
      </c>
      <c r="I45" s="14">
        <v>72.3</v>
      </c>
      <c r="J45" s="14">
        <v>78.400000000000006</v>
      </c>
      <c r="K45" s="11"/>
    </row>
    <row r="46" spans="1:11" s="12" customFormat="1" ht="15.5" x14ac:dyDescent="0.35">
      <c r="A46" s="9" t="s">
        <v>21</v>
      </c>
      <c r="B46" s="14">
        <v>78.900000000000006</v>
      </c>
      <c r="C46" s="14">
        <v>76.5</v>
      </c>
      <c r="D46" s="14">
        <v>81.3</v>
      </c>
      <c r="E46" s="14">
        <v>79.099999999999994</v>
      </c>
      <c r="F46" s="14">
        <v>76.7</v>
      </c>
      <c r="G46" s="14">
        <v>81.400000000000006</v>
      </c>
      <c r="H46" s="14">
        <v>75.599999999999994</v>
      </c>
      <c r="I46" s="14">
        <v>72.5</v>
      </c>
      <c r="J46" s="14">
        <v>78.5</v>
      </c>
      <c r="K46" s="11"/>
    </row>
    <row r="47" spans="1:11" s="12" customFormat="1" ht="15.5" x14ac:dyDescent="0.35">
      <c r="A47" s="9" t="s">
        <v>22</v>
      </c>
      <c r="B47" s="14">
        <v>78.7</v>
      </c>
      <c r="C47" s="14">
        <v>76.3</v>
      </c>
      <c r="D47" s="14">
        <v>81.099999999999994</v>
      </c>
      <c r="E47" s="14">
        <v>78.900000000000006</v>
      </c>
      <c r="F47" s="14">
        <v>76.599999999999994</v>
      </c>
      <c r="G47" s="14">
        <v>81.3</v>
      </c>
      <c r="H47" s="14">
        <v>75.5</v>
      </c>
      <c r="I47" s="14">
        <v>72.2</v>
      </c>
      <c r="J47" s="14">
        <v>78.5</v>
      </c>
      <c r="K47" s="11"/>
    </row>
    <row r="48" spans="1:11" s="12" customFormat="1" ht="15.5" x14ac:dyDescent="0.35">
      <c r="A48" s="9" t="s">
        <v>23</v>
      </c>
      <c r="B48" s="14">
        <v>78.7</v>
      </c>
      <c r="C48" s="14">
        <v>76.2</v>
      </c>
      <c r="D48" s="14">
        <v>81.099999999999994</v>
      </c>
      <c r="E48" s="19">
        <v>78.900000000000006</v>
      </c>
      <c r="F48" s="19">
        <v>76.400000000000006</v>
      </c>
      <c r="G48" s="19">
        <v>81.3</v>
      </c>
      <c r="H48" s="19">
        <v>75.3</v>
      </c>
      <c r="I48" s="19">
        <v>72</v>
      </c>
      <c r="J48" s="19">
        <v>78.3</v>
      </c>
      <c r="K48" s="11"/>
    </row>
    <row r="49" spans="1:11" s="12" customFormat="1" ht="15.5" x14ac:dyDescent="0.35">
      <c r="A49" s="9" t="s">
        <v>34</v>
      </c>
      <c r="B49" s="14">
        <v>78.599999999999994</v>
      </c>
      <c r="C49" s="14">
        <v>76.099999999999994</v>
      </c>
      <c r="D49" s="14">
        <v>81.099999999999994</v>
      </c>
      <c r="E49" s="19">
        <v>78.8</v>
      </c>
      <c r="F49" s="19">
        <v>76.400000000000006</v>
      </c>
      <c r="G49" s="19">
        <v>81.2</v>
      </c>
      <c r="H49" s="19">
        <v>75.3</v>
      </c>
      <c r="I49" s="19">
        <v>71.900000000000006</v>
      </c>
      <c r="J49" s="19">
        <v>78.5</v>
      </c>
      <c r="K49" s="11"/>
    </row>
    <row r="50" spans="1:11" s="12" customFormat="1" ht="15.5" x14ac:dyDescent="0.35">
      <c r="A50" s="9" t="s">
        <v>35</v>
      </c>
      <c r="B50" s="14">
        <v>78.7</v>
      </c>
      <c r="C50" s="14">
        <v>76.2</v>
      </c>
      <c r="D50" s="14">
        <v>81.2</v>
      </c>
      <c r="E50" s="19" t="s">
        <v>24</v>
      </c>
      <c r="F50" s="19" t="s">
        <v>24</v>
      </c>
      <c r="G50" s="19" t="s">
        <v>24</v>
      </c>
      <c r="H50" s="19" t="s">
        <v>24</v>
      </c>
      <c r="I50" s="19" t="s">
        <v>24</v>
      </c>
      <c r="J50" s="19" t="s">
        <v>24</v>
      </c>
      <c r="K50" s="11"/>
    </row>
    <row r="51" spans="1:11" s="12" customFormat="1" ht="15.5" x14ac:dyDescent="0.35">
      <c r="A51" s="9" t="s">
        <v>33</v>
      </c>
      <c r="B51" s="14">
        <v>78.8</v>
      </c>
      <c r="C51" s="14">
        <v>76.3</v>
      </c>
      <c r="D51" s="14">
        <v>81.400000000000006</v>
      </c>
      <c r="E51" s="19" t="s">
        <v>24</v>
      </c>
      <c r="F51" s="19" t="s">
        <v>24</v>
      </c>
      <c r="G51" s="19" t="s">
        <v>24</v>
      </c>
      <c r="H51" s="19" t="s">
        <v>24</v>
      </c>
      <c r="I51" s="19" t="s">
        <v>24</v>
      </c>
      <c r="J51" s="19" t="s">
        <v>24</v>
      </c>
      <c r="K51" s="11"/>
    </row>
    <row r="52" spans="1:11" s="12" customFormat="1" ht="15.5" x14ac:dyDescent="0.35">
      <c r="A52" s="13" t="s">
        <v>19</v>
      </c>
      <c r="B52" s="20"/>
      <c r="C52" s="20"/>
      <c r="D52" s="20"/>
      <c r="E52" s="20"/>
      <c r="F52" s="20"/>
      <c r="G52" s="20"/>
      <c r="H52" s="20"/>
      <c r="I52" s="20"/>
      <c r="J52" s="20"/>
      <c r="K52" s="11"/>
    </row>
    <row r="53" spans="1:11" s="12" customFormat="1" ht="15.5" x14ac:dyDescent="0.35">
      <c r="A53" s="7" t="s">
        <v>28</v>
      </c>
      <c r="B53" s="14">
        <v>13.9</v>
      </c>
      <c r="C53" s="14">
        <v>12.8</v>
      </c>
      <c r="D53" s="14">
        <v>15</v>
      </c>
      <c r="E53" s="14">
        <v>14.1</v>
      </c>
      <c r="F53" s="14">
        <v>12.8</v>
      </c>
      <c r="G53" s="14">
        <v>15.1</v>
      </c>
      <c r="H53" s="14">
        <v>13.9</v>
      </c>
      <c r="I53" s="14">
        <v>12.9</v>
      </c>
      <c r="J53" s="14">
        <v>14.9</v>
      </c>
      <c r="K53" s="11"/>
    </row>
    <row r="54" spans="1:11" s="12" customFormat="1" ht="15.5" x14ac:dyDescent="0.35">
      <c r="A54" s="7" t="s">
        <v>30</v>
      </c>
      <c r="B54" s="14">
        <v>14.3</v>
      </c>
      <c r="C54" s="14">
        <v>12.8</v>
      </c>
      <c r="D54" s="14">
        <v>15.8</v>
      </c>
      <c r="E54" s="14">
        <v>14.4</v>
      </c>
      <c r="F54" s="14">
        <v>12.9</v>
      </c>
      <c r="G54" s="14">
        <v>15.9</v>
      </c>
      <c r="H54" s="14">
        <v>13.9</v>
      </c>
      <c r="I54" s="14">
        <v>12.7</v>
      </c>
      <c r="J54" s="14">
        <v>15.1</v>
      </c>
      <c r="K54" s="11"/>
    </row>
    <row r="55" spans="1:11" s="12" customFormat="1" ht="15.5" x14ac:dyDescent="0.35">
      <c r="A55" s="17">
        <v>1970</v>
      </c>
      <c r="B55" s="14">
        <v>15.2</v>
      </c>
      <c r="C55" s="14">
        <v>13.1</v>
      </c>
      <c r="D55" s="14">
        <v>17</v>
      </c>
      <c r="E55" s="14">
        <v>15.2</v>
      </c>
      <c r="F55" s="14">
        <v>13.1</v>
      </c>
      <c r="G55" s="14">
        <v>17.100000000000001</v>
      </c>
      <c r="H55" s="14">
        <v>14.2</v>
      </c>
      <c r="I55" s="14">
        <v>12.5</v>
      </c>
      <c r="J55" s="14">
        <v>15.7</v>
      </c>
      <c r="K55" s="11"/>
    </row>
    <row r="56" spans="1:11" s="12" customFormat="1" ht="15.5" x14ac:dyDescent="0.35">
      <c r="A56" s="17">
        <v>1975</v>
      </c>
      <c r="B56" s="14">
        <v>16.100000000000001</v>
      </c>
      <c r="C56" s="14">
        <v>13.8</v>
      </c>
      <c r="D56" s="14">
        <v>18.100000000000001</v>
      </c>
      <c r="E56" s="14">
        <v>16.100000000000001</v>
      </c>
      <c r="F56" s="14">
        <v>13.8</v>
      </c>
      <c r="G56" s="14">
        <v>18.2</v>
      </c>
      <c r="H56" s="14">
        <v>15</v>
      </c>
      <c r="I56" s="14">
        <v>13.1</v>
      </c>
      <c r="J56" s="14">
        <v>16.7</v>
      </c>
      <c r="K56" s="11"/>
    </row>
    <row r="57" spans="1:11" s="12" customFormat="1" ht="15.5" x14ac:dyDescent="0.35">
      <c r="A57" s="17">
        <v>1980</v>
      </c>
      <c r="B57" s="14">
        <v>16.399999999999999</v>
      </c>
      <c r="C57" s="14">
        <v>14.1</v>
      </c>
      <c r="D57" s="14">
        <v>18.3</v>
      </c>
      <c r="E57" s="14">
        <v>16.5</v>
      </c>
      <c r="F57" s="14">
        <v>14.2</v>
      </c>
      <c r="G57" s="14">
        <v>18.399999999999999</v>
      </c>
      <c r="H57" s="14">
        <v>15.1</v>
      </c>
      <c r="I57" s="14">
        <v>13</v>
      </c>
      <c r="J57" s="14">
        <v>16.8</v>
      </c>
      <c r="K57" s="11"/>
    </row>
    <row r="58" spans="1:11" s="12" customFormat="1" ht="15.5" x14ac:dyDescent="0.35">
      <c r="A58" s="17">
        <v>1981</v>
      </c>
      <c r="B58" s="14">
        <v>16.600000000000001</v>
      </c>
      <c r="C58" s="14">
        <v>14.3</v>
      </c>
      <c r="D58" s="14">
        <v>18.600000000000001</v>
      </c>
      <c r="E58" s="14">
        <v>16.7</v>
      </c>
      <c r="F58" s="14">
        <v>14.4</v>
      </c>
      <c r="G58" s="14">
        <v>18.7</v>
      </c>
      <c r="H58" s="14">
        <v>15.5</v>
      </c>
      <c r="I58" s="14">
        <v>13.4</v>
      </c>
      <c r="J58" s="14">
        <v>17.2</v>
      </c>
      <c r="K58" s="11"/>
    </row>
    <row r="59" spans="1:11" s="12" customFormat="1" ht="15.5" x14ac:dyDescent="0.35">
      <c r="A59" s="17">
        <v>1982</v>
      </c>
      <c r="B59" s="14">
        <v>16.8</v>
      </c>
      <c r="C59" s="14">
        <v>14.5</v>
      </c>
      <c r="D59" s="14">
        <v>18.7</v>
      </c>
      <c r="E59" s="14">
        <v>16.899999999999999</v>
      </c>
      <c r="F59" s="14">
        <v>14.5</v>
      </c>
      <c r="G59" s="14">
        <v>18.8</v>
      </c>
      <c r="H59" s="14">
        <v>15.7</v>
      </c>
      <c r="I59" s="14">
        <v>13.5</v>
      </c>
      <c r="J59" s="14">
        <v>17.5</v>
      </c>
      <c r="K59" s="11"/>
    </row>
    <row r="60" spans="1:11" s="12" customFormat="1" ht="15.5" x14ac:dyDescent="0.35">
      <c r="A60" s="17">
        <v>1983</v>
      </c>
      <c r="B60" s="14">
        <v>16.7</v>
      </c>
      <c r="C60" s="14">
        <v>14.4</v>
      </c>
      <c r="D60" s="14">
        <v>18.600000000000001</v>
      </c>
      <c r="E60" s="14">
        <v>16.8</v>
      </c>
      <c r="F60" s="14">
        <v>14.5</v>
      </c>
      <c r="G60" s="14">
        <v>18.7</v>
      </c>
      <c r="H60" s="14">
        <v>15.4</v>
      </c>
      <c r="I60" s="14">
        <v>13.2</v>
      </c>
      <c r="J60" s="14">
        <v>17.2</v>
      </c>
      <c r="K60" s="11"/>
    </row>
    <row r="61" spans="1:11" s="12" customFormat="1" ht="15.5" x14ac:dyDescent="0.35">
      <c r="A61" s="17">
        <v>1984</v>
      </c>
      <c r="B61" s="14">
        <v>16.8</v>
      </c>
      <c r="C61" s="14">
        <v>14.5</v>
      </c>
      <c r="D61" s="14">
        <v>18.600000000000001</v>
      </c>
      <c r="E61" s="14">
        <v>16.8</v>
      </c>
      <c r="F61" s="14">
        <v>14.6</v>
      </c>
      <c r="G61" s="14">
        <v>18.7</v>
      </c>
      <c r="H61" s="14">
        <v>15.4</v>
      </c>
      <c r="I61" s="14">
        <v>13.2</v>
      </c>
      <c r="J61" s="14">
        <v>17.2</v>
      </c>
      <c r="K61" s="11"/>
    </row>
    <row r="62" spans="1:11" s="12" customFormat="1" ht="15.5" x14ac:dyDescent="0.35">
      <c r="A62" s="17">
        <v>1985</v>
      </c>
      <c r="B62" s="14">
        <v>16.7</v>
      </c>
      <c r="C62" s="14">
        <v>14.5</v>
      </c>
      <c r="D62" s="14">
        <v>18.5</v>
      </c>
      <c r="E62" s="14">
        <v>16.8</v>
      </c>
      <c r="F62" s="14">
        <v>14.5</v>
      </c>
      <c r="G62" s="14">
        <v>18.7</v>
      </c>
      <c r="H62" s="14">
        <v>15.2</v>
      </c>
      <c r="I62" s="14">
        <v>13</v>
      </c>
      <c r="J62" s="14">
        <v>16.899999999999999</v>
      </c>
      <c r="K62" s="11"/>
    </row>
    <row r="63" spans="1:11" s="12" customFormat="1" ht="15.5" x14ac:dyDescent="0.35">
      <c r="A63" s="17">
        <v>1986</v>
      </c>
      <c r="B63" s="14">
        <v>16.8</v>
      </c>
      <c r="C63" s="14">
        <v>14.6</v>
      </c>
      <c r="D63" s="14">
        <v>18.600000000000001</v>
      </c>
      <c r="E63" s="14">
        <v>16.899999999999999</v>
      </c>
      <c r="F63" s="14">
        <v>14.7</v>
      </c>
      <c r="G63" s="14">
        <v>18.7</v>
      </c>
      <c r="H63" s="14">
        <v>15.2</v>
      </c>
      <c r="I63" s="14">
        <v>13</v>
      </c>
      <c r="J63" s="14">
        <v>17</v>
      </c>
      <c r="K63" s="11"/>
    </row>
    <row r="64" spans="1:11" s="12" customFormat="1" ht="15.5" x14ac:dyDescent="0.35">
      <c r="A64" s="17">
        <v>1987</v>
      </c>
      <c r="B64" s="14">
        <v>16.899999999999999</v>
      </c>
      <c r="C64" s="14">
        <v>14.7</v>
      </c>
      <c r="D64" s="14">
        <v>18.7</v>
      </c>
      <c r="E64" s="14">
        <v>17</v>
      </c>
      <c r="F64" s="14">
        <v>14.8</v>
      </c>
      <c r="G64" s="14">
        <v>18.8</v>
      </c>
      <c r="H64" s="14">
        <v>15.2</v>
      </c>
      <c r="I64" s="14">
        <v>13</v>
      </c>
      <c r="J64" s="14">
        <v>17</v>
      </c>
      <c r="K64" s="11"/>
    </row>
    <row r="65" spans="1:11" s="12" customFormat="1" ht="15.5" x14ac:dyDescent="0.35">
      <c r="A65" s="17">
        <v>1988</v>
      </c>
      <c r="B65" s="14">
        <v>16.899999999999999</v>
      </c>
      <c r="C65" s="14">
        <v>14.7</v>
      </c>
      <c r="D65" s="14">
        <v>18.600000000000001</v>
      </c>
      <c r="E65" s="14">
        <v>17</v>
      </c>
      <c r="F65" s="14">
        <v>14.8</v>
      </c>
      <c r="G65" s="14">
        <v>18.7</v>
      </c>
      <c r="H65" s="14">
        <v>15.1</v>
      </c>
      <c r="I65" s="14">
        <v>12.9</v>
      </c>
      <c r="J65" s="14">
        <v>16.899999999999999</v>
      </c>
      <c r="K65" s="11"/>
    </row>
    <row r="66" spans="1:11" s="12" customFormat="1" ht="15.5" x14ac:dyDescent="0.35">
      <c r="A66" s="17">
        <v>1989</v>
      </c>
      <c r="B66" s="14">
        <v>17.100000000000001</v>
      </c>
      <c r="C66" s="14">
        <v>15</v>
      </c>
      <c r="D66" s="14">
        <v>18.8</v>
      </c>
      <c r="E66" s="14">
        <v>17.2</v>
      </c>
      <c r="F66" s="14">
        <v>15.1</v>
      </c>
      <c r="G66" s="14">
        <v>18.899999999999999</v>
      </c>
      <c r="H66" s="14">
        <v>15.2</v>
      </c>
      <c r="I66" s="14">
        <v>13</v>
      </c>
      <c r="J66" s="14">
        <v>16.899999999999999</v>
      </c>
      <c r="K66" s="11"/>
    </row>
    <row r="67" spans="1:11" s="12" customFormat="1" ht="15.5" x14ac:dyDescent="0.35">
      <c r="A67" s="17">
        <v>1990</v>
      </c>
      <c r="B67" s="14">
        <v>17.2</v>
      </c>
      <c r="C67" s="14">
        <v>15.1</v>
      </c>
      <c r="D67" s="14">
        <v>18.899999999999999</v>
      </c>
      <c r="E67" s="14">
        <v>17.3</v>
      </c>
      <c r="F67" s="14">
        <v>15.2</v>
      </c>
      <c r="G67" s="14">
        <v>19.100000000000001</v>
      </c>
      <c r="H67" s="14">
        <v>15.4</v>
      </c>
      <c r="I67" s="14">
        <v>13.2</v>
      </c>
      <c r="J67" s="14">
        <v>17.2</v>
      </c>
      <c r="K67" s="11"/>
    </row>
    <row r="68" spans="1:11" s="12" customFormat="1" ht="15.5" x14ac:dyDescent="0.35">
      <c r="A68" s="17">
        <v>1991</v>
      </c>
      <c r="B68" s="14">
        <v>17.399999999999999</v>
      </c>
      <c r="C68" s="14">
        <v>15.3</v>
      </c>
      <c r="D68" s="14">
        <v>19.100000000000001</v>
      </c>
      <c r="E68" s="14">
        <v>17.5</v>
      </c>
      <c r="F68" s="14">
        <v>15.4</v>
      </c>
      <c r="G68" s="14">
        <v>19.2</v>
      </c>
      <c r="H68" s="14">
        <v>15.5</v>
      </c>
      <c r="I68" s="14">
        <v>13.4</v>
      </c>
      <c r="J68" s="14">
        <v>17.2</v>
      </c>
      <c r="K68" s="11"/>
    </row>
    <row r="69" spans="1:11" s="12" customFormat="1" ht="15.5" x14ac:dyDescent="0.35">
      <c r="A69" s="17">
        <v>1992</v>
      </c>
      <c r="B69" s="14">
        <v>17.5</v>
      </c>
      <c r="C69" s="14">
        <v>15.4</v>
      </c>
      <c r="D69" s="14">
        <v>19.2</v>
      </c>
      <c r="E69" s="14">
        <v>17.600000000000001</v>
      </c>
      <c r="F69" s="14">
        <v>15.5</v>
      </c>
      <c r="G69" s="14">
        <v>19.3</v>
      </c>
      <c r="H69" s="14">
        <v>15.7</v>
      </c>
      <c r="I69" s="14">
        <v>13.5</v>
      </c>
      <c r="J69" s="14">
        <v>17.399999999999999</v>
      </c>
      <c r="K69" s="11"/>
    </row>
    <row r="70" spans="1:11" s="12" customFormat="1" ht="15.5" x14ac:dyDescent="0.35">
      <c r="A70" s="17">
        <v>1993</v>
      </c>
      <c r="B70" s="14">
        <v>17.3</v>
      </c>
      <c r="C70" s="14">
        <v>15.3</v>
      </c>
      <c r="D70" s="14">
        <v>18.899999999999999</v>
      </c>
      <c r="E70" s="14">
        <v>17.399999999999999</v>
      </c>
      <c r="F70" s="14">
        <v>15.4</v>
      </c>
      <c r="G70" s="14">
        <v>19</v>
      </c>
      <c r="H70" s="14">
        <v>15.5</v>
      </c>
      <c r="I70" s="14">
        <v>13.4</v>
      </c>
      <c r="J70" s="14">
        <v>17.100000000000001</v>
      </c>
      <c r="K70" s="11"/>
    </row>
    <row r="71" spans="1:11" s="12" customFormat="1" ht="15.5" x14ac:dyDescent="0.35">
      <c r="A71" s="17">
        <v>1994</v>
      </c>
      <c r="B71" s="14">
        <v>17.399999999999999</v>
      </c>
      <c r="C71" s="14">
        <v>15.5</v>
      </c>
      <c r="D71" s="14">
        <v>19</v>
      </c>
      <c r="E71" s="14">
        <v>17.5</v>
      </c>
      <c r="F71" s="14">
        <v>15.6</v>
      </c>
      <c r="G71" s="14">
        <v>19.100000000000001</v>
      </c>
      <c r="H71" s="14">
        <v>15.7</v>
      </c>
      <c r="I71" s="14">
        <v>13.6</v>
      </c>
      <c r="J71" s="14">
        <v>17.2</v>
      </c>
      <c r="K71" s="11"/>
    </row>
    <row r="72" spans="1:11" s="12" customFormat="1" ht="15.5" x14ac:dyDescent="0.35">
      <c r="A72" s="17">
        <v>1995</v>
      </c>
      <c r="B72" s="14">
        <v>17.399999999999999</v>
      </c>
      <c r="C72" s="14">
        <v>15.6</v>
      </c>
      <c r="D72" s="14">
        <v>18.899999999999999</v>
      </c>
      <c r="E72" s="14">
        <v>17.600000000000001</v>
      </c>
      <c r="F72" s="14">
        <v>15.7</v>
      </c>
      <c r="G72" s="14">
        <v>19.100000000000001</v>
      </c>
      <c r="H72" s="14">
        <v>15.6</v>
      </c>
      <c r="I72" s="14">
        <v>13.6</v>
      </c>
      <c r="J72" s="14">
        <v>17.100000000000001</v>
      </c>
      <c r="K72" s="11"/>
    </row>
    <row r="73" spans="1:11" s="12" customFormat="1" ht="15.5" x14ac:dyDescent="0.35">
      <c r="A73" s="17">
        <v>1996</v>
      </c>
      <c r="B73" s="14">
        <v>17.5</v>
      </c>
      <c r="C73" s="14">
        <v>15.7</v>
      </c>
      <c r="D73" s="14">
        <v>19</v>
      </c>
      <c r="E73" s="14">
        <v>17.600000000000001</v>
      </c>
      <c r="F73" s="14">
        <v>15.8</v>
      </c>
      <c r="G73" s="14">
        <v>19.100000000000001</v>
      </c>
      <c r="H73" s="14">
        <v>15.8</v>
      </c>
      <c r="I73" s="14">
        <v>13.9</v>
      </c>
      <c r="J73" s="14">
        <v>17.2</v>
      </c>
      <c r="K73" s="11"/>
    </row>
    <row r="74" spans="1:11" s="12" customFormat="1" ht="15.5" x14ac:dyDescent="0.35">
      <c r="A74" s="17">
        <v>1997</v>
      </c>
      <c r="B74" s="14">
        <v>17.7</v>
      </c>
      <c r="C74" s="14">
        <v>15.9</v>
      </c>
      <c r="D74" s="14">
        <v>19.2</v>
      </c>
      <c r="E74" s="14">
        <v>17.8</v>
      </c>
      <c r="F74" s="14">
        <v>16</v>
      </c>
      <c r="G74" s="14">
        <v>19.3</v>
      </c>
      <c r="H74" s="14">
        <v>16.100000000000001</v>
      </c>
      <c r="I74" s="14">
        <v>14.2</v>
      </c>
      <c r="J74" s="14">
        <v>17.600000000000001</v>
      </c>
      <c r="K74" s="11"/>
    </row>
    <row r="75" spans="1:11" s="12" customFormat="1" ht="15.5" x14ac:dyDescent="0.35">
      <c r="A75" s="17">
        <v>1998</v>
      </c>
      <c r="B75" s="14">
        <v>17.8</v>
      </c>
      <c r="C75" s="14">
        <v>16</v>
      </c>
      <c r="D75" s="14">
        <v>19.2</v>
      </c>
      <c r="E75" s="14">
        <v>17.8</v>
      </c>
      <c r="F75" s="14">
        <v>16.100000000000001</v>
      </c>
      <c r="G75" s="14">
        <v>19.3</v>
      </c>
      <c r="H75" s="14">
        <v>16.100000000000001</v>
      </c>
      <c r="I75" s="14">
        <v>14.3</v>
      </c>
      <c r="J75" s="14">
        <v>17.399999999999999</v>
      </c>
      <c r="K75" s="11"/>
    </row>
    <row r="76" spans="1:11" s="12" customFormat="1" ht="15.5" x14ac:dyDescent="0.35">
      <c r="A76" s="17">
        <v>1999</v>
      </c>
      <c r="B76" s="14">
        <v>17.7</v>
      </c>
      <c r="C76" s="14">
        <v>16.100000000000001</v>
      </c>
      <c r="D76" s="14">
        <v>19.100000000000001</v>
      </c>
      <c r="E76" s="14">
        <v>17.8</v>
      </c>
      <c r="F76" s="14">
        <v>16.100000000000001</v>
      </c>
      <c r="G76" s="14">
        <v>19.2</v>
      </c>
      <c r="H76" s="14">
        <v>16</v>
      </c>
      <c r="I76" s="14">
        <v>14.3</v>
      </c>
      <c r="J76" s="14">
        <v>17.3</v>
      </c>
      <c r="K76" s="11"/>
    </row>
    <row r="77" spans="1:11" s="12" customFormat="1" ht="15.5" x14ac:dyDescent="0.35">
      <c r="A77" s="17">
        <v>2000</v>
      </c>
      <c r="B77" s="14">
        <v>17.600000000000001</v>
      </c>
      <c r="C77" s="14">
        <v>16</v>
      </c>
      <c r="D77" s="14">
        <v>19</v>
      </c>
      <c r="E77" s="14">
        <v>17.7</v>
      </c>
      <c r="F77" s="14">
        <v>16.100000000000001</v>
      </c>
      <c r="G77" s="14">
        <v>19.100000000000001</v>
      </c>
      <c r="H77" s="14">
        <v>16.100000000000001</v>
      </c>
      <c r="I77" s="14">
        <v>14.1</v>
      </c>
      <c r="J77" s="14">
        <v>17.5</v>
      </c>
      <c r="K77" s="11"/>
    </row>
    <row r="78" spans="1:11" s="12" customFormat="1" ht="15.5" x14ac:dyDescent="0.35">
      <c r="A78" s="17">
        <v>2001</v>
      </c>
      <c r="B78" s="18">
        <v>17.899999999999999</v>
      </c>
      <c r="C78" s="18">
        <v>16.2</v>
      </c>
      <c r="D78" s="18">
        <v>19.2</v>
      </c>
      <c r="E78" s="18">
        <v>18</v>
      </c>
      <c r="F78" s="18">
        <v>16.3</v>
      </c>
      <c r="G78" s="18">
        <v>19.3</v>
      </c>
      <c r="H78" s="18">
        <v>16.2</v>
      </c>
      <c r="I78" s="18">
        <v>14.2</v>
      </c>
      <c r="J78" s="18">
        <v>17.7</v>
      </c>
      <c r="K78" s="11"/>
    </row>
    <row r="79" spans="1:11" s="12" customFormat="1" ht="15.5" x14ac:dyDescent="0.35">
      <c r="A79" s="17">
        <v>2002</v>
      </c>
      <c r="B79" s="18">
        <v>17.899999999999999</v>
      </c>
      <c r="C79" s="18">
        <v>16.3</v>
      </c>
      <c r="D79" s="18">
        <v>19.2</v>
      </c>
      <c r="E79" s="18">
        <v>18</v>
      </c>
      <c r="F79" s="18">
        <v>16.399999999999999</v>
      </c>
      <c r="G79" s="18">
        <v>19.3</v>
      </c>
      <c r="H79" s="18">
        <v>16.3</v>
      </c>
      <c r="I79" s="18">
        <v>14.4</v>
      </c>
      <c r="J79" s="18">
        <v>17.8</v>
      </c>
      <c r="K79" s="11"/>
    </row>
    <row r="80" spans="1:11" s="12" customFormat="1" ht="15.5" x14ac:dyDescent="0.35">
      <c r="A80" s="8" t="s">
        <v>8</v>
      </c>
      <c r="B80" s="18">
        <v>18.100000000000001</v>
      </c>
      <c r="C80" s="18">
        <v>16.5</v>
      </c>
      <c r="D80" s="18">
        <v>19.3</v>
      </c>
      <c r="E80" s="18">
        <v>18.2</v>
      </c>
      <c r="F80" s="18">
        <v>16.600000000000001</v>
      </c>
      <c r="G80" s="18">
        <v>19.399999999999999</v>
      </c>
      <c r="H80" s="18">
        <v>16.5</v>
      </c>
      <c r="I80" s="18">
        <v>14.5</v>
      </c>
      <c r="J80" s="18">
        <v>18</v>
      </c>
      <c r="K80" s="11"/>
    </row>
    <row r="81" spans="1:12" s="12" customFormat="1" ht="15.5" x14ac:dyDescent="0.35">
      <c r="A81" s="8" t="s">
        <v>9</v>
      </c>
      <c r="B81" s="18">
        <v>18.399999999999999</v>
      </c>
      <c r="C81" s="18">
        <v>16.899999999999999</v>
      </c>
      <c r="D81" s="18">
        <v>19.600000000000001</v>
      </c>
      <c r="E81" s="18">
        <v>18.5</v>
      </c>
      <c r="F81" s="18">
        <v>17</v>
      </c>
      <c r="G81" s="18">
        <v>19.7</v>
      </c>
      <c r="H81" s="18">
        <v>16.8</v>
      </c>
      <c r="I81" s="18">
        <v>14.9</v>
      </c>
      <c r="J81" s="18">
        <v>18.3</v>
      </c>
      <c r="K81" s="11"/>
    </row>
    <row r="82" spans="1:12" s="12" customFormat="1" ht="15.5" x14ac:dyDescent="0.35">
      <c r="A82" s="8" t="s">
        <v>10</v>
      </c>
      <c r="B82" s="18">
        <v>18.399999999999999</v>
      </c>
      <c r="C82" s="18">
        <v>16.899999999999999</v>
      </c>
      <c r="D82" s="18">
        <v>19.600000000000001</v>
      </c>
      <c r="E82" s="18">
        <v>18.5</v>
      </c>
      <c r="F82" s="18">
        <v>17</v>
      </c>
      <c r="G82" s="18">
        <v>19.7</v>
      </c>
      <c r="H82" s="18">
        <v>16.899999999999999</v>
      </c>
      <c r="I82" s="18">
        <v>15</v>
      </c>
      <c r="J82" s="18">
        <v>18.3</v>
      </c>
      <c r="K82" s="11"/>
    </row>
    <row r="83" spans="1:12" s="12" customFormat="1" ht="15.5" x14ac:dyDescent="0.35">
      <c r="A83" s="8" t="s">
        <v>11</v>
      </c>
      <c r="B83" s="18">
        <v>18.7</v>
      </c>
      <c r="C83" s="18">
        <v>17.2</v>
      </c>
      <c r="D83" s="18">
        <v>19.899999999999999</v>
      </c>
      <c r="E83" s="18">
        <v>18.7</v>
      </c>
      <c r="F83" s="18">
        <v>17.3</v>
      </c>
      <c r="G83" s="18">
        <v>19.899999999999999</v>
      </c>
      <c r="H83" s="18">
        <v>17.2</v>
      </c>
      <c r="I83" s="18">
        <v>15.2</v>
      </c>
      <c r="J83" s="18">
        <v>18.600000000000001</v>
      </c>
      <c r="K83" s="11"/>
    </row>
    <row r="84" spans="1:12" s="12" customFormat="1" ht="15.5" x14ac:dyDescent="0.35">
      <c r="A84" s="8" t="s">
        <v>12</v>
      </c>
      <c r="B84" s="18">
        <v>18.8</v>
      </c>
      <c r="C84" s="18">
        <v>17.399999999999999</v>
      </c>
      <c r="D84" s="18">
        <v>20</v>
      </c>
      <c r="E84" s="18">
        <v>18.899999999999999</v>
      </c>
      <c r="F84" s="18">
        <v>17.399999999999999</v>
      </c>
      <c r="G84" s="18">
        <v>20.100000000000001</v>
      </c>
      <c r="H84" s="18">
        <v>17.3</v>
      </c>
      <c r="I84" s="18">
        <v>15.4</v>
      </c>
      <c r="J84" s="18">
        <v>18.8</v>
      </c>
      <c r="K84" s="11"/>
    </row>
    <row r="85" spans="1:12" s="12" customFormat="1" ht="15.5" x14ac:dyDescent="0.35">
      <c r="A85" s="8" t="s">
        <v>13</v>
      </c>
      <c r="B85" s="18">
        <v>18.8</v>
      </c>
      <c r="C85" s="18">
        <v>17.399999999999999</v>
      </c>
      <c r="D85" s="18">
        <v>20</v>
      </c>
      <c r="E85" s="18">
        <v>18.899999999999999</v>
      </c>
      <c r="F85" s="18">
        <v>17.5</v>
      </c>
      <c r="G85" s="18">
        <v>20</v>
      </c>
      <c r="H85" s="18">
        <v>17.5</v>
      </c>
      <c r="I85" s="18">
        <v>15.5</v>
      </c>
      <c r="J85" s="18">
        <v>18.899999999999999</v>
      </c>
      <c r="K85" s="11"/>
    </row>
    <row r="86" spans="1:12" s="12" customFormat="1" ht="15.5" x14ac:dyDescent="0.35">
      <c r="A86" s="8" t="s">
        <v>14</v>
      </c>
      <c r="B86" s="18">
        <v>19.100000000000001</v>
      </c>
      <c r="C86" s="18">
        <v>17.7</v>
      </c>
      <c r="D86" s="18">
        <v>20.3</v>
      </c>
      <c r="E86" s="18">
        <v>19.2</v>
      </c>
      <c r="F86" s="18">
        <v>17.7</v>
      </c>
      <c r="G86" s="18">
        <v>20.3</v>
      </c>
      <c r="H86" s="18">
        <v>17.8</v>
      </c>
      <c r="I86" s="18">
        <v>15.9</v>
      </c>
      <c r="J86" s="18">
        <v>19.2</v>
      </c>
      <c r="K86" s="11"/>
    </row>
    <row r="87" spans="1:12" s="12" customFormat="1" ht="15.5" x14ac:dyDescent="0.35">
      <c r="A87" s="8" t="s">
        <v>15</v>
      </c>
      <c r="B87" s="14">
        <v>19.100000000000001</v>
      </c>
      <c r="C87" s="14">
        <v>17.7</v>
      </c>
      <c r="D87" s="14">
        <v>20.3</v>
      </c>
      <c r="E87" s="14">
        <v>19.2</v>
      </c>
      <c r="F87" s="14">
        <v>17.8</v>
      </c>
      <c r="G87" s="14">
        <v>20.3</v>
      </c>
      <c r="H87" s="14">
        <v>17.8</v>
      </c>
      <c r="I87" s="14">
        <v>15.9</v>
      </c>
      <c r="J87" s="14">
        <v>19.3</v>
      </c>
      <c r="K87" s="11"/>
    </row>
    <row r="88" spans="1:12" s="12" customFormat="1" ht="15.5" x14ac:dyDescent="0.35">
      <c r="A88" s="8" t="s">
        <v>16</v>
      </c>
      <c r="B88" s="14">
        <v>19.2</v>
      </c>
      <c r="C88" s="14">
        <v>17.8</v>
      </c>
      <c r="D88" s="14">
        <v>20.3</v>
      </c>
      <c r="E88" s="14">
        <v>19.2</v>
      </c>
      <c r="F88" s="14">
        <v>17.8</v>
      </c>
      <c r="G88" s="14">
        <v>20.3</v>
      </c>
      <c r="H88" s="14">
        <v>18</v>
      </c>
      <c r="I88" s="14">
        <v>16.2</v>
      </c>
      <c r="J88" s="14">
        <v>19.399999999999999</v>
      </c>
      <c r="K88" s="11"/>
    </row>
    <row r="89" spans="1:12" s="12" customFormat="1" ht="15.5" x14ac:dyDescent="0.35">
      <c r="A89" s="8" t="s">
        <v>17</v>
      </c>
      <c r="B89" s="14">
        <v>19.3</v>
      </c>
      <c r="C89" s="14">
        <v>17.899999999999999</v>
      </c>
      <c r="D89" s="14">
        <v>20.5</v>
      </c>
      <c r="E89" s="14">
        <v>19.3</v>
      </c>
      <c r="F89" s="14">
        <v>18</v>
      </c>
      <c r="G89" s="14">
        <v>20.399999999999999</v>
      </c>
      <c r="H89" s="14">
        <v>18.100000000000001</v>
      </c>
      <c r="I89" s="14">
        <v>16.2</v>
      </c>
      <c r="J89" s="14">
        <v>19.5</v>
      </c>
      <c r="K89" s="11"/>
    </row>
    <row r="90" spans="1:12" s="12" customFormat="1" ht="15.5" x14ac:dyDescent="0.35">
      <c r="A90" s="8" t="s">
        <v>18</v>
      </c>
      <c r="B90" s="14">
        <v>19.3</v>
      </c>
      <c r="C90" s="14">
        <v>17.899999999999999</v>
      </c>
      <c r="D90" s="14">
        <v>20.5</v>
      </c>
      <c r="E90" s="14">
        <v>19.3</v>
      </c>
      <c r="F90" s="14">
        <v>18</v>
      </c>
      <c r="G90" s="14">
        <v>20.5</v>
      </c>
      <c r="H90" s="14">
        <v>18.100000000000001</v>
      </c>
      <c r="I90" s="14">
        <v>16.2</v>
      </c>
      <c r="J90" s="14">
        <v>19.5</v>
      </c>
      <c r="K90" s="11"/>
    </row>
    <row r="91" spans="1:12" s="12" customFormat="1" ht="15.5" x14ac:dyDescent="0.35">
      <c r="A91" s="9" t="s">
        <v>21</v>
      </c>
      <c r="B91" s="14">
        <v>19.399999999999999</v>
      </c>
      <c r="C91" s="14">
        <v>18</v>
      </c>
      <c r="D91" s="14">
        <v>20.6</v>
      </c>
      <c r="E91" s="14">
        <v>19.399999999999999</v>
      </c>
      <c r="F91" s="14">
        <v>18</v>
      </c>
      <c r="G91" s="14">
        <v>20.6</v>
      </c>
      <c r="H91" s="14">
        <v>18.2</v>
      </c>
      <c r="I91" s="14">
        <v>16.399999999999999</v>
      </c>
      <c r="J91" s="14">
        <v>19.7</v>
      </c>
      <c r="K91" s="11"/>
    </row>
    <row r="92" spans="1:12" s="12" customFormat="1" ht="15.5" x14ac:dyDescent="0.35">
      <c r="A92" s="9" t="s">
        <v>22</v>
      </c>
      <c r="B92" s="14">
        <v>19.3</v>
      </c>
      <c r="C92" s="14">
        <v>18</v>
      </c>
      <c r="D92" s="14">
        <v>20.5</v>
      </c>
      <c r="E92" s="14">
        <v>19.3</v>
      </c>
      <c r="F92" s="14">
        <v>18</v>
      </c>
      <c r="G92" s="14">
        <v>20.5</v>
      </c>
      <c r="H92" s="14">
        <v>18.2</v>
      </c>
      <c r="I92" s="14">
        <v>16.399999999999999</v>
      </c>
      <c r="J92" s="14">
        <v>19.600000000000001</v>
      </c>
      <c r="K92" s="11"/>
    </row>
    <row r="93" spans="1:12" s="12" customFormat="1" ht="15" customHeight="1" x14ac:dyDescent="0.35">
      <c r="A93" s="9" t="s">
        <v>23</v>
      </c>
      <c r="B93" s="14">
        <v>19.399999999999999</v>
      </c>
      <c r="C93" s="14">
        <v>18.100000000000001</v>
      </c>
      <c r="D93" s="14">
        <v>20.6</v>
      </c>
      <c r="E93" s="19">
        <v>19.399999999999999</v>
      </c>
      <c r="F93" s="19">
        <v>18.100000000000001</v>
      </c>
      <c r="G93" s="19">
        <v>20.6</v>
      </c>
      <c r="H93" s="19">
        <v>18.2</v>
      </c>
      <c r="I93" s="19">
        <v>16.399999999999999</v>
      </c>
      <c r="J93" s="19">
        <v>19.7</v>
      </c>
      <c r="K93" s="11"/>
    </row>
    <row r="94" spans="1:12" s="12" customFormat="1" ht="15" customHeight="1" x14ac:dyDescent="0.35">
      <c r="A94" s="9" t="s">
        <v>34</v>
      </c>
      <c r="B94" s="14">
        <v>19.399999999999999</v>
      </c>
      <c r="C94" s="14">
        <v>18</v>
      </c>
      <c r="D94" s="14">
        <v>20.6</v>
      </c>
      <c r="E94" s="19">
        <v>19.399999999999999</v>
      </c>
      <c r="F94" s="19">
        <v>18.100000000000001</v>
      </c>
      <c r="G94" s="19">
        <v>20.6</v>
      </c>
      <c r="H94" s="19">
        <v>18.2</v>
      </c>
      <c r="I94" s="19">
        <v>16.399999999999999</v>
      </c>
      <c r="J94" s="19">
        <v>19.7</v>
      </c>
      <c r="K94" s="11"/>
      <c r="L94" s="38">
        <f>I94-I54</f>
        <v>3.6999999999999993</v>
      </c>
    </row>
    <row r="95" spans="1:12" s="12" customFormat="1" ht="15" customHeight="1" x14ac:dyDescent="0.35">
      <c r="A95" s="9" t="s">
        <v>35</v>
      </c>
      <c r="B95" s="14">
        <v>19.5</v>
      </c>
      <c r="C95" s="14">
        <v>18.100000000000001</v>
      </c>
      <c r="D95" s="14">
        <v>20.7</v>
      </c>
      <c r="E95" s="19" t="s">
        <v>24</v>
      </c>
      <c r="F95" s="19" t="s">
        <v>24</v>
      </c>
      <c r="G95" s="19" t="s">
        <v>24</v>
      </c>
      <c r="H95" s="19" t="s">
        <v>24</v>
      </c>
      <c r="I95" s="19" t="s">
        <v>24</v>
      </c>
      <c r="J95" s="19" t="s">
        <v>24</v>
      </c>
      <c r="K95" s="11"/>
    </row>
    <row r="96" spans="1:12" s="12" customFormat="1" ht="15" customHeight="1" x14ac:dyDescent="0.35">
      <c r="A96" s="9" t="s">
        <v>33</v>
      </c>
      <c r="B96" s="14">
        <v>19.600000000000001</v>
      </c>
      <c r="C96" s="14">
        <v>18.2</v>
      </c>
      <c r="D96" s="14">
        <v>20.8</v>
      </c>
      <c r="E96" s="19" t="s">
        <v>24</v>
      </c>
      <c r="F96" s="19" t="s">
        <v>24</v>
      </c>
      <c r="G96" s="19" t="s">
        <v>24</v>
      </c>
      <c r="H96" s="19" t="s">
        <v>24</v>
      </c>
      <c r="I96" s="19" t="s">
        <v>24</v>
      </c>
      <c r="J96" s="19" t="s">
        <v>24</v>
      </c>
      <c r="K96" s="11"/>
    </row>
    <row r="97" spans="1:11" s="12" customFormat="1" ht="15.5" x14ac:dyDescent="0.35">
      <c r="A97" s="13" t="s">
        <v>20</v>
      </c>
      <c r="B97" s="20"/>
      <c r="C97" s="20"/>
      <c r="D97" s="20"/>
      <c r="E97" s="20"/>
      <c r="F97" s="20"/>
      <c r="G97" s="20"/>
      <c r="H97" s="20"/>
      <c r="I97" s="20"/>
      <c r="J97" s="20"/>
      <c r="K97" s="11"/>
    </row>
    <row r="98" spans="1:11" s="12" customFormat="1" ht="15.5" x14ac:dyDescent="0.35">
      <c r="A98" s="17">
        <v>1980</v>
      </c>
      <c r="B98" s="14">
        <v>10.4</v>
      </c>
      <c r="C98" s="14">
        <v>8.8000000000000007</v>
      </c>
      <c r="D98" s="14">
        <v>11.5</v>
      </c>
      <c r="E98" s="14">
        <v>10.4</v>
      </c>
      <c r="F98" s="14">
        <v>8.8000000000000007</v>
      </c>
      <c r="G98" s="14">
        <v>11.5</v>
      </c>
      <c r="H98" s="14">
        <v>9.6999999999999993</v>
      </c>
      <c r="I98" s="14">
        <v>8.3000000000000007</v>
      </c>
      <c r="J98" s="14">
        <v>10.7</v>
      </c>
      <c r="K98" s="11"/>
    </row>
    <row r="99" spans="1:11" s="12" customFormat="1" ht="15.5" x14ac:dyDescent="0.35">
      <c r="A99" s="17">
        <v>1981</v>
      </c>
      <c r="B99" s="14">
        <v>10.6</v>
      </c>
      <c r="C99" s="14">
        <v>9</v>
      </c>
      <c r="D99" s="14">
        <v>11.7</v>
      </c>
      <c r="E99" s="14">
        <v>10.6</v>
      </c>
      <c r="F99" s="14">
        <v>9</v>
      </c>
      <c r="G99" s="14">
        <v>11.7</v>
      </c>
      <c r="H99" s="14">
        <v>10.4</v>
      </c>
      <c r="I99" s="14">
        <v>9</v>
      </c>
      <c r="J99" s="14">
        <v>11.4</v>
      </c>
      <c r="K99" s="11"/>
    </row>
    <row r="100" spans="1:11" s="12" customFormat="1" ht="15.5" x14ac:dyDescent="0.35">
      <c r="A100" s="17">
        <v>1982</v>
      </c>
      <c r="B100" s="14">
        <v>10.7</v>
      </c>
      <c r="C100" s="14">
        <v>9.1</v>
      </c>
      <c r="D100" s="14">
        <v>11.9</v>
      </c>
      <c r="E100" s="14">
        <v>10.7</v>
      </c>
      <c r="F100" s="14">
        <v>9</v>
      </c>
      <c r="G100" s="14">
        <v>11.9</v>
      </c>
      <c r="H100" s="14">
        <v>10.6</v>
      </c>
      <c r="I100" s="14">
        <v>9.1</v>
      </c>
      <c r="J100" s="14">
        <v>11.6</v>
      </c>
      <c r="K100" s="11"/>
    </row>
    <row r="101" spans="1:11" s="12" customFormat="1" ht="15.5" x14ac:dyDescent="0.35">
      <c r="A101" s="17">
        <v>1983</v>
      </c>
      <c r="B101" s="14">
        <v>10.6</v>
      </c>
      <c r="C101" s="14">
        <v>9</v>
      </c>
      <c r="D101" s="14">
        <v>11.7</v>
      </c>
      <c r="E101" s="14">
        <v>10.6</v>
      </c>
      <c r="F101" s="14">
        <v>8.9</v>
      </c>
      <c r="G101" s="14">
        <v>11.7</v>
      </c>
      <c r="H101" s="14">
        <v>10.3</v>
      </c>
      <c r="I101" s="14">
        <v>8.9</v>
      </c>
      <c r="J101" s="14">
        <v>11.4</v>
      </c>
      <c r="K101" s="11"/>
    </row>
    <row r="102" spans="1:11" s="12" customFormat="1" ht="15.5" x14ac:dyDescent="0.35">
      <c r="A102" s="17">
        <v>1984</v>
      </c>
      <c r="B102" s="14">
        <v>10.7</v>
      </c>
      <c r="C102" s="14">
        <v>9</v>
      </c>
      <c r="D102" s="14">
        <v>11.8</v>
      </c>
      <c r="E102" s="14">
        <v>10.7</v>
      </c>
      <c r="F102" s="14">
        <v>9</v>
      </c>
      <c r="G102" s="14">
        <v>11.8</v>
      </c>
      <c r="H102" s="14">
        <v>10.3</v>
      </c>
      <c r="I102" s="14">
        <v>8.9</v>
      </c>
      <c r="J102" s="14">
        <v>11.4</v>
      </c>
      <c r="K102" s="11"/>
    </row>
    <row r="103" spans="1:11" s="12" customFormat="1" ht="15.5" x14ac:dyDescent="0.35">
      <c r="A103" s="17">
        <v>1985</v>
      </c>
      <c r="B103" s="14">
        <v>10.6</v>
      </c>
      <c r="C103" s="14">
        <v>9</v>
      </c>
      <c r="D103" s="14">
        <v>11.7</v>
      </c>
      <c r="E103" s="14">
        <v>10.6</v>
      </c>
      <c r="F103" s="14">
        <v>9</v>
      </c>
      <c r="G103" s="14">
        <v>11.7</v>
      </c>
      <c r="H103" s="14">
        <v>10.1</v>
      </c>
      <c r="I103" s="14">
        <v>8.6999999999999993</v>
      </c>
      <c r="J103" s="14">
        <v>11.1</v>
      </c>
      <c r="K103" s="11"/>
    </row>
    <row r="104" spans="1:11" s="12" customFormat="1" ht="15.5" x14ac:dyDescent="0.35">
      <c r="A104" s="17">
        <v>1986</v>
      </c>
      <c r="B104" s="14">
        <v>10.7</v>
      </c>
      <c r="C104" s="14">
        <v>9.1</v>
      </c>
      <c r="D104" s="14">
        <v>11.7</v>
      </c>
      <c r="E104" s="14">
        <v>10.7</v>
      </c>
      <c r="F104" s="14">
        <v>9.1</v>
      </c>
      <c r="G104" s="14">
        <v>11.8</v>
      </c>
      <c r="H104" s="14">
        <v>10.1</v>
      </c>
      <c r="I104" s="14">
        <v>8.6</v>
      </c>
      <c r="J104" s="14">
        <v>11.1</v>
      </c>
      <c r="K104" s="11"/>
    </row>
    <row r="105" spans="1:11" s="12" customFormat="1" ht="15.5" x14ac:dyDescent="0.35">
      <c r="A105" s="17">
        <v>1987</v>
      </c>
      <c r="B105" s="14">
        <v>10.7</v>
      </c>
      <c r="C105" s="14">
        <v>9.1</v>
      </c>
      <c r="D105" s="14">
        <v>11.8</v>
      </c>
      <c r="E105" s="14">
        <v>10.7</v>
      </c>
      <c r="F105" s="14">
        <v>9.1</v>
      </c>
      <c r="G105" s="14">
        <v>11.8</v>
      </c>
      <c r="H105" s="14">
        <v>10.1</v>
      </c>
      <c r="I105" s="14">
        <v>8.6</v>
      </c>
      <c r="J105" s="14">
        <v>11.1</v>
      </c>
      <c r="K105" s="11"/>
    </row>
    <row r="106" spans="1:11" s="12" customFormat="1" ht="15.5" x14ac:dyDescent="0.35">
      <c r="A106" s="17">
        <v>1988</v>
      </c>
      <c r="B106" s="14">
        <v>10.6</v>
      </c>
      <c r="C106" s="14">
        <v>9.1</v>
      </c>
      <c r="D106" s="14">
        <v>11.7</v>
      </c>
      <c r="E106" s="14">
        <v>10.7</v>
      </c>
      <c r="F106" s="14">
        <v>9.1</v>
      </c>
      <c r="G106" s="14">
        <v>11.7</v>
      </c>
      <c r="H106" s="14">
        <v>10</v>
      </c>
      <c r="I106" s="14">
        <v>8.5</v>
      </c>
      <c r="J106" s="14">
        <v>11</v>
      </c>
      <c r="K106" s="11"/>
    </row>
    <row r="107" spans="1:11" s="12" customFormat="1" ht="15.5" x14ac:dyDescent="0.35">
      <c r="A107" s="17">
        <v>1989</v>
      </c>
      <c r="B107" s="14">
        <v>10.9</v>
      </c>
      <c r="C107" s="14">
        <v>9.3000000000000007</v>
      </c>
      <c r="D107" s="14">
        <v>11.9</v>
      </c>
      <c r="E107" s="14">
        <v>10.9</v>
      </c>
      <c r="F107" s="14">
        <v>9.3000000000000007</v>
      </c>
      <c r="G107" s="14">
        <v>11.9</v>
      </c>
      <c r="H107" s="14">
        <v>10.1</v>
      </c>
      <c r="I107" s="14">
        <v>8.6</v>
      </c>
      <c r="J107" s="14">
        <v>11</v>
      </c>
      <c r="K107" s="11"/>
    </row>
    <row r="108" spans="1:11" s="12" customFormat="1" ht="15.5" x14ac:dyDescent="0.35">
      <c r="A108" s="17">
        <v>1990</v>
      </c>
      <c r="B108" s="14">
        <v>10.9</v>
      </c>
      <c r="C108" s="14">
        <v>9.4</v>
      </c>
      <c r="D108" s="14">
        <v>12</v>
      </c>
      <c r="E108" s="14">
        <v>11</v>
      </c>
      <c r="F108" s="14">
        <v>9.4</v>
      </c>
      <c r="G108" s="14">
        <v>12</v>
      </c>
      <c r="H108" s="14">
        <v>10.199999999999999</v>
      </c>
      <c r="I108" s="14">
        <v>8.6</v>
      </c>
      <c r="J108" s="14">
        <v>11.2</v>
      </c>
      <c r="K108" s="11"/>
    </row>
    <row r="109" spans="1:11" s="12" customFormat="1" ht="15.5" x14ac:dyDescent="0.35">
      <c r="A109" s="17">
        <v>1991</v>
      </c>
      <c r="B109" s="14">
        <v>11.1</v>
      </c>
      <c r="C109" s="14">
        <v>9.5</v>
      </c>
      <c r="D109" s="14">
        <v>12.1</v>
      </c>
      <c r="E109" s="14">
        <v>11.1</v>
      </c>
      <c r="F109" s="14">
        <v>9.5</v>
      </c>
      <c r="G109" s="14">
        <v>12.1</v>
      </c>
      <c r="H109" s="14">
        <v>10.199999999999999</v>
      </c>
      <c r="I109" s="14">
        <v>8.6999999999999993</v>
      </c>
      <c r="J109" s="14">
        <v>11.2</v>
      </c>
      <c r="K109" s="11"/>
    </row>
    <row r="110" spans="1:11" s="12" customFormat="1" ht="15.5" x14ac:dyDescent="0.35">
      <c r="A110" s="17">
        <v>1992</v>
      </c>
      <c r="B110" s="14">
        <v>11.2</v>
      </c>
      <c r="C110" s="14">
        <v>9.6</v>
      </c>
      <c r="D110" s="14">
        <v>12.2</v>
      </c>
      <c r="E110" s="14">
        <v>11.2</v>
      </c>
      <c r="F110" s="14">
        <v>9.6</v>
      </c>
      <c r="G110" s="14">
        <v>12.2</v>
      </c>
      <c r="H110" s="14">
        <v>10.4</v>
      </c>
      <c r="I110" s="14">
        <v>8.9</v>
      </c>
      <c r="J110" s="14">
        <v>11.4</v>
      </c>
      <c r="K110" s="11"/>
    </row>
    <row r="111" spans="1:11" s="12" customFormat="1" ht="15.5" x14ac:dyDescent="0.35">
      <c r="A111" s="17">
        <v>1993</v>
      </c>
      <c r="B111" s="14">
        <v>10.9</v>
      </c>
      <c r="C111" s="14">
        <v>9.5</v>
      </c>
      <c r="D111" s="14">
        <v>11.9</v>
      </c>
      <c r="E111" s="14">
        <v>11</v>
      </c>
      <c r="F111" s="14">
        <v>9.5</v>
      </c>
      <c r="G111" s="14">
        <v>12</v>
      </c>
      <c r="H111" s="14">
        <v>10.199999999999999</v>
      </c>
      <c r="I111" s="14">
        <v>8.6999999999999993</v>
      </c>
      <c r="J111" s="14">
        <v>11.1</v>
      </c>
      <c r="K111" s="11"/>
    </row>
    <row r="112" spans="1:11" s="12" customFormat="1" ht="15.5" x14ac:dyDescent="0.35">
      <c r="A112" s="17">
        <v>1994</v>
      </c>
      <c r="B112" s="14">
        <v>11</v>
      </c>
      <c r="C112" s="14">
        <v>9.6</v>
      </c>
      <c r="D112" s="14">
        <v>12</v>
      </c>
      <c r="E112" s="14">
        <v>11.1</v>
      </c>
      <c r="F112" s="14">
        <v>9.6</v>
      </c>
      <c r="G112" s="14">
        <v>12</v>
      </c>
      <c r="H112" s="14">
        <v>10.3</v>
      </c>
      <c r="I112" s="14">
        <v>8.9</v>
      </c>
      <c r="J112" s="14">
        <v>11.2</v>
      </c>
      <c r="K112" s="11"/>
    </row>
    <row r="113" spans="1:11" s="12" customFormat="1" ht="15.5" x14ac:dyDescent="0.35">
      <c r="A113" s="17">
        <v>1995</v>
      </c>
      <c r="B113" s="14">
        <v>11</v>
      </c>
      <c r="C113" s="14">
        <v>9.6999999999999993</v>
      </c>
      <c r="D113" s="14">
        <v>11.9</v>
      </c>
      <c r="E113" s="14">
        <v>11.1</v>
      </c>
      <c r="F113" s="14">
        <v>9.6999999999999993</v>
      </c>
      <c r="G113" s="14">
        <v>12</v>
      </c>
      <c r="H113" s="14">
        <v>10.199999999999999</v>
      </c>
      <c r="I113" s="14">
        <v>8.8000000000000007</v>
      </c>
      <c r="J113" s="14">
        <v>11.1</v>
      </c>
      <c r="K113" s="11"/>
    </row>
    <row r="114" spans="1:11" s="12" customFormat="1" ht="15.5" x14ac:dyDescent="0.35">
      <c r="A114" s="17">
        <v>1996</v>
      </c>
      <c r="B114" s="14">
        <v>11.1</v>
      </c>
      <c r="C114" s="14">
        <v>9.8000000000000007</v>
      </c>
      <c r="D114" s="14">
        <v>12</v>
      </c>
      <c r="E114" s="14">
        <v>11.1</v>
      </c>
      <c r="F114" s="14">
        <v>9.8000000000000007</v>
      </c>
      <c r="G114" s="14">
        <v>12</v>
      </c>
      <c r="H114" s="14">
        <v>10.3</v>
      </c>
      <c r="I114" s="14">
        <v>9</v>
      </c>
      <c r="J114" s="14">
        <v>11.2</v>
      </c>
      <c r="K114" s="11"/>
    </row>
    <row r="115" spans="1:11" s="12" customFormat="1" ht="15.5" x14ac:dyDescent="0.35">
      <c r="A115" s="17">
        <v>1997</v>
      </c>
      <c r="B115" s="14">
        <v>11.2</v>
      </c>
      <c r="C115" s="14">
        <v>9.9</v>
      </c>
      <c r="D115" s="14">
        <v>12.1</v>
      </c>
      <c r="E115" s="14">
        <v>11.2</v>
      </c>
      <c r="F115" s="14">
        <v>9.9</v>
      </c>
      <c r="G115" s="14">
        <v>12.1</v>
      </c>
      <c r="H115" s="14">
        <v>10.7</v>
      </c>
      <c r="I115" s="14">
        <v>9.3000000000000007</v>
      </c>
      <c r="J115" s="14">
        <v>11.5</v>
      </c>
      <c r="K115" s="11"/>
    </row>
    <row r="116" spans="1:11" s="12" customFormat="1" ht="15.5" x14ac:dyDescent="0.35">
      <c r="A116" s="17">
        <v>1998</v>
      </c>
      <c r="B116" s="14">
        <v>11.3</v>
      </c>
      <c r="C116" s="14">
        <v>10</v>
      </c>
      <c r="D116" s="14">
        <v>12.2</v>
      </c>
      <c r="E116" s="14">
        <v>11.3</v>
      </c>
      <c r="F116" s="14">
        <v>10</v>
      </c>
      <c r="G116" s="14">
        <v>12.2</v>
      </c>
      <c r="H116" s="14">
        <v>10.5</v>
      </c>
      <c r="I116" s="14">
        <v>9.1999999999999993</v>
      </c>
      <c r="J116" s="14">
        <v>11.3</v>
      </c>
      <c r="K116" s="11"/>
    </row>
    <row r="117" spans="1:11" s="12" customFormat="1" ht="15.5" x14ac:dyDescent="0.35">
      <c r="A117" s="17">
        <v>1999</v>
      </c>
      <c r="B117" s="14">
        <v>11.2</v>
      </c>
      <c r="C117" s="14">
        <v>10</v>
      </c>
      <c r="D117" s="14">
        <v>12.1</v>
      </c>
      <c r="E117" s="14">
        <v>11.2</v>
      </c>
      <c r="F117" s="14">
        <v>10</v>
      </c>
      <c r="G117" s="14">
        <v>12.1</v>
      </c>
      <c r="H117" s="14">
        <v>10.4</v>
      </c>
      <c r="I117" s="14">
        <v>9.1999999999999993</v>
      </c>
      <c r="J117" s="14">
        <v>11.1</v>
      </c>
      <c r="K117" s="11"/>
    </row>
    <row r="118" spans="1:11" s="12" customFormat="1" ht="15.5" x14ac:dyDescent="0.35">
      <c r="A118" s="17">
        <v>2000</v>
      </c>
      <c r="B118" s="14">
        <v>11</v>
      </c>
      <c r="C118" s="14">
        <v>9.8000000000000007</v>
      </c>
      <c r="D118" s="14">
        <v>11.8</v>
      </c>
      <c r="E118" s="14">
        <v>11</v>
      </c>
      <c r="F118" s="14">
        <v>9.8000000000000007</v>
      </c>
      <c r="G118" s="14">
        <v>11.9</v>
      </c>
      <c r="H118" s="14">
        <v>10.4</v>
      </c>
      <c r="I118" s="14">
        <v>9</v>
      </c>
      <c r="J118" s="14">
        <v>11.3</v>
      </c>
      <c r="K118" s="11"/>
    </row>
    <row r="119" spans="1:11" s="12" customFormat="1" ht="15.5" x14ac:dyDescent="0.35">
      <c r="A119" s="17">
        <v>2001</v>
      </c>
      <c r="B119" s="18">
        <v>11.2</v>
      </c>
      <c r="C119" s="18">
        <v>9.9</v>
      </c>
      <c r="D119" s="18">
        <v>12</v>
      </c>
      <c r="E119" s="18">
        <v>11.2</v>
      </c>
      <c r="F119" s="18">
        <v>10</v>
      </c>
      <c r="G119" s="18">
        <v>12.1</v>
      </c>
      <c r="H119" s="18">
        <v>10.5</v>
      </c>
      <c r="I119" s="18">
        <v>9</v>
      </c>
      <c r="J119" s="18">
        <v>11.5</v>
      </c>
      <c r="K119" s="11"/>
    </row>
    <row r="120" spans="1:11" s="12" customFormat="1" ht="15.5" x14ac:dyDescent="0.35">
      <c r="A120" s="17">
        <v>2002</v>
      </c>
      <c r="B120" s="18">
        <v>11.2</v>
      </c>
      <c r="C120" s="18">
        <v>10</v>
      </c>
      <c r="D120" s="18">
        <v>12</v>
      </c>
      <c r="E120" s="18">
        <v>11.2</v>
      </c>
      <c r="F120" s="18">
        <v>10</v>
      </c>
      <c r="G120" s="18">
        <v>12.1</v>
      </c>
      <c r="H120" s="18">
        <v>10.5</v>
      </c>
      <c r="I120" s="18">
        <v>9.1</v>
      </c>
      <c r="J120" s="18">
        <v>11.5</v>
      </c>
      <c r="K120" s="11"/>
    </row>
    <row r="121" spans="1:11" s="12" customFormat="1" ht="15.5" x14ac:dyDescent="0.35">
      <c r="A121" s="8" t="s">
        <v>8</v>
      </c>
      <c r="B121" s="18">
        <v>11.3</v>
      </c>
      <c r="C121" s="18">
        <v>10.1</v>
      </c>
      <c r="D121" s="18">
        <v>12.1</v>
      </c>
      <c r="E121" s="18">
        <v>11.3</v>
      </c>
      <c r="F121" s="18">
        <v>10.199999999999999</v>
      </c>
      <c r="G121" s="18">
        <v>12.1</v>
      </c>
      <c r="H121" s="18">
        <v>10.7</v>
      </c>
      <c r="I121" s="18">
        <v>9.1999999999999993</v>
      </c>
      <c r="J121" s="18">
        <v>11.6</v>
      </c>
      <c r="K121" s="11"/>
    </row>
    <row r="122" spans="1:11" s="12" customFormat="1" ht="15.5" x14ac:dyDescent="0.35">
      <c r="A122" s="8" t="s">
        <v>9</v>
      </c>
      <c r="B122" s="18">
        <v>11.5</v>
      </c>
      <c r="C122" s="18">
        <v>10.4</v>
      </c>
      <c r="D122" s="18">
        <v>12.4</v>
      </c>
      <c r="E122" s="18">
        <v>11.6</v>
      </c>
      <c r="F122" s="18">
        <v>10.4</v>
      </c>
      <c r="G122" s="18">
        <v>12.4</v>
      </c>
      <c r="H122" s="18">
        <v>10.9</v>
      </c>
      <c r="I122" s="18">
        <v>9.4</v>
      </c>
      <c r="J122" s="18">
        <v>11.8</v>
      </c>
      <c r="K122" s="11"/>
    </row>
    <row r="123" spans="1:11" s="12" customFormat="1" ht="15.5" x14ac:dyDescent="0.35">
      <c r="A123" s="8" t="s">
        <v>10</v>
      </c>
      <c r="B123" s="18">
        <v>11.5</v>
      </c>
      <c r="C123" s="18">
        <v>10.4</v>
      </c>
      <c r="D123" s="18">
        <v>12.3</v>
      </c>
      <c r="E123" s="18">
        <v>11.5</v>
      </c>
      <c r="F123" s="18">
        <v>10.4</v>
      </c>
      <c r="G123" s="18">
        <v>12.3</v>
      </c>
      <c r="H123" s="18">
        <v>10.9</v>
      </c>
      <c r="I123" s="18">
        <v>9.4</v>
      </c>
      <c r="J123" s="18">
        <v>11.7</v>
      </c>
      <c r="K123" s="11"/>
    </row>
    <row r="124" spans="1:11" s="12" customFormat="1" ht="15.5" x14ac:dyDescent="0.35">
      <c r="A124" s="8" t="s">
        <v>11</v>
      </c>
      <c r="B124" s="18">
        <v>11.7</v>
      </c>
      <c r="C124" s="18">
        <v>10.6</v>
      </c>
      <c r="D124" s="18">
        <v>12.5</v>
      </c>
      <c r="E124" s="18">
        <v>11.7</v>
      </c>
      <c r="F124" s="18">
        <v>10.6</v>
      </c>
      <c r="G124" s="18">
        <v>12.5</v>
      </c>
      <c r="H124" s="18">
        <v>11.1</v>
      </c>
      <c r="I124" s="18">
        <v>9.6</v>
      </c>
      <c r="J124" s="18">
        <v>12</v>
      </c>
      <c r="K124" s="11"/>
    </row>
    <row r="125" spans="1:11" s="12" customFormat="1" ht="15.5" x14ac:dyDescent="0.35">
      <c r="A125" s="8" t="s">
        <v>12</v>
      </c>
      <c r="B125" s="18">
        <v>11.9</v>
      </c>
      <c r="C125" s="18">
        <v>10.7</v>
      </c>
      <c r="D125" s="18">
        <v>12.6</v>
      </c>
      <c r="E125" s="18">
        <v>11.9</v>
      </c>
      <c r="F125" s="18">
        <v>10.8</v>
      </c>
      <c r="G125" s="18">
        <v>12.6</v>
      </c>
      <c r="H125" s="18">
        <v>11.2</v>
      </c>
      <c r="I125" s="18">
        <v>9.8000000000000007</v>
      </c>
      <c r="J125" s="18">
        <v>12.1</v>
      </c>
      <c r="K125" s="11"/>
    </row>
    <row r="126" spans="1:11" s="12" customFormat="1" ht="15.5" x14ac:dyDescent="0.35">
      <c r="A126" s="8" t="s">
        <v>13</v>
      </c>
      <c r="B126" s="18">
        <v>11.8</v>
      </c>
      <c r="C126" s="18">
        <v>10.7</v>
      </c>
      <c r="D126" s="18">
        <v>12.6</v>
      </c>
      <c r="E126" s="18">
        <v>11.8</v>
      </c>
      <c r="F126" s="18">
        <v>10.7</v>
      </c>
      <c r="G126" s="18">
        <v>12.6</v>
      </c>
      <c r="H126" s="18">
        <v>11.3</v>
      </c>
      <c r="I126" s="18">
        <v>9.8000000000000007</v>
      </c>
      <c r="J126" s="18">
        <v>12.2</v>
      </c>
      <c r="K126" s="11"/>
    </row>
    <row r="127" spans="1:11" s="12" customFormat="1" ht="15.5" x14ac:dyDescent="0.35">
      <c r="A127" s="8" t="s">
        <v>14</v>
      </c>
      <c r="B127" s="18">
        <v>12.1</v>
      </c>
      <c r="C127" s="18">
        <v>11</v>
      </c>
      <c r="D127" s="18">
        <v>12.9</v>
      </c>
      <c r="E127" s="18">
        <v>12.1</v>
      </c>
      <c r="F127" s="18">
        <v>11</v>
      </c>
      <c r="G127" s="18">
        <v>12.9</v>
      </c>
      <c r="H127" s="18">
        <v>11.6</v>
      </c>
      <c r="I127" s="18">
        <v>10.199999999999999</v>
      </c>
      <c r="J127" s="18">
        <v>12.5</v>
      </c>
      <c r="K127" s="11"/>
    </row>
    <row r="128" spans="1:11" s="12" customFormat="1" ht="15.5" x14ac:dyDescent="0.35">
      <c r="A128" s="8" t="s">
        <v>15</v>
      </c>
      <c r="B128" s="14">
        <v>12.1</v>
      </c>
      <c r="C128" s="14">
        <v>11</v>
      </c>
      <c r="D128" s="14">
        <v>12.9</v>
      </c>
      <c r="E128" s="14">
        <v>12.1</v>
      </c>
      <c r="F128" s="14">
        <v>11</v>
      </c>
      <c r="G128" s="14">
        <v>12.8</v>
      </c>
      <c r="H128" s="14">
        <v>11.6</v>
      </c>
      <c r="I128" s="14">
        <v>10.199999999999999</v>
      </c>
      <c r="J128" s="14">
        <v>12.5</v>
      </c>
      <c r="K128" s="11"/>
    </row>
    <row r="129" spans="1:11" s="12" customFormat="1" ht="15.5" x14ac:dyDescent="0.35">
      <c r="A129" s="8" t="s">
        <v>16</v>
      </c>
      <c r="B129" s="14">
        <v>12.1</v>
      </c>
      <c r="C129" s="14">
        <v>11.1</v>
      </c>
      <c r="D129" s="14">
        <v>12.9</v>
      </c>
      <c r="E129" s="14">
        <v>12.1</v>
      </c>
      <c r="F129" s="14">
        <v>11</v>
      </c>
      <c r="G129" s="14">
        <v>12.8</v>
      </c>
      <c r="H129" s="14">
        <v>11.7</v>
      </c>
      <c r="I129" s="14">
        <v>10.4</v>
      </c>
      <c r="J129" s="14">
        <v>12.5</v>
      </c>
      <c r="K129" s="11"/>
    </row>
    <row r="130" spans="1:11" s="12" customFormat="1" ht="15.5" x14ac:dyDescent="0.35">
      <c r="A130" s="8" t="s">
        <v>17</v>
      </c>
      <c r="B130" s="14">
        <v>12.2</v>
      </c>
      <c r="C130" s="14">
        <v>11.2</v>
      </c>
      <c r="D130" s="14">
        <v>12.9</v>
      </c>
      <c r="E130" s="14">
        <v>12.1</v>
      </c>
      <c r="F130" s="14">
        <v>11.1</v>
      </c>
      <c r="G130" s="14">
        <v>12.9</v>
      </c>
      <c r="H130" s="14">
        <v>11.8</v>
      </c>
      <c r="I130" s="14">
        <v>10.4</v>
      </c>
      <c r="J130" s="14">
        <v>12.6</v>
      </c>
      <c r="K130" s="11"/>
    </row>
    <row r="131" spans="1:11" s="12" customFormat="1" ht="15.5" x14ac:dyDescent="0.35">
      <c r="A131" s="8" t="s">
        <v>18</v>
      </c>
      <c r="B131" s="14">
        <v>12.2</v>
      </c>
      <c r="C131" s="14">
        <v>11.2</v>
      </c>
      <c r="D131" s="14">
        <v>12.9</v>
      </c>
      <c r="E131" s="14">
        <v>12.1</v>
      </c>
      <c r="F131" s="14">
        <v>11.1</v>
      </c>
      <c r="G131" s="14">
        <v>12.9</v>
      </c>
      <c r="H131" s="14">
        <v>11.8</v>
      </c>
      <c r="I131" s="14">
        <v>10.4</v>
      </c>
      <c r="J131" s="14">
        <v>12.7</v>
      </c>
      <c r="K131" s="11"/>
    </row>
    <row r="132" spans="1:11" s="12" customFormat="1" ht="15.5" x14ac:dyDescent="0.35">
      <c r="A132" s="9" t="s">
        <v>21</v>
      </c>
      <c r="B132" s="14">
        <v>12.3</v>
      </c>
      <c r="C132" s="14">
        <v>11.2</v>
      </c>
      <c r="D132" s="14">
        <v>13.1</v>
      </c>
      <c r="E132" s="14">
        <v>12.2</v>
      </c>
      <c r="F132" s="14">
        <v>11.2</v>
      </c>
      <c r="G132" s="14">
        <v>13</v>
      </c>
      <c r="H132" s="14">
        <v>11.9</v>
      </c>
      <c r="I132" s="14">
        <v>10.6</v>
      </c>
      <c r="J132" s="14">
        <v>12.8</v>
      </c>
      <c r="K132" s="11"/>
    </row>
    <row r="133" spans="1:11" s="12" customFormat="1" ht="15.5" x14ac:dyDescent="0.35">
      <c r="A133" s="9" t="s">
        <v>22</v>
      </c>
      <c r="B133" s="14">
        <v>12.2</v>
      </c>
      <c r="C133" s="14">
        <v>11.2</v>
      </c>
      <c r="D133" s="14">
        <v>13</v>
      </c>
      <c r="E133" s="14">
        <v>12.1</v>
      </c>
      <c r="F133" s="14">
        <v>11.2</v>
      </c>
      <c r="G133" s="14">
        <v>12.9</v>
      </c>
      <c r="H133" s="14">
        <v>11.9</v>
      </c>
      <c r="I133" s="14">
        <v>10.6</v>
      </c>
      <c r="J133" s="14">
        <v>12.7</v>
      </c>
      <c r="K133" s="11"/>
    </row>
    <row r="134" spans="1:11" s="12" customFormat="1" ht="15.5" x14ac:dyDescent="0.35">
      <c r="A134" s="9" t="s">
        <v>23</v>
      </c>
      <c r="B134" s="14">
        <v>12.3</v>
      </c>
      <c r="C134" s="14">
        <v>11.3</v>
      </c>
      <c r="D134" s="14">
        <v>13.1</v>
      </c>
      <c r="E134" s="19">
        <v>12.3</v>
      </c>
      <c r="F134" s="19">
        <v>11.3</v>
      </c>
      <c r="G134" s="19">
        <v>13.1</v>
      </c>
      <c r="H134" s="19">
        <v>11.9</v>
      </c>
      <c r="I134" s="19">
        <v>10.6</v>
      </c>
      <c r="J134" s="19">
        <v>12.8</v>
      </c>
      <c r="K134" s="11"/>
    </row>
    <row r="135" spans="1:11" s="12" customFormat="1" ht="15" customHeight="1" x14ac:dyDescent="0.35">
      <c r="A135" s="9" t="s">
        <v>34</v>
      </c>
      <c r="B135" s="14">
        <v>12.3</v>
      </c>
      <c r="C135" s="14">
        <v>11.3</v>
      </c>
      <c r="D135" s="14">
        <v>13</v>
      </c>
      <c r="E135" s="19">
        <v>12.2</v>
      </c>
      <c r="F135" s="19">
        <v>11.2</v>
      </c>
      <c r="G135" s="19">
        <v>13</v>
      </c>
      <c r="H135" s="19">
        <v>11.9</v>
      </c>
      <c r="I135" s="19">
        <v>10.7</v>
      </c>
      <c r="J135" s="19">
        <v>12.8</v>
      </c>
      <c r="K135" s="11"/>
    </row>
    <row r="136" spans="1:11" s="12" customFormat="1" ht="15" customHeight="1" x14ac:dyDescent="0.35">
      <c r="A136" s="9" t="s">
        <v>35</v>
      </c>
      <c r="B136" s="14">
        <v>12.3</v>
      </c>
      <c r="C136" s="14">
        <v>11.3</v>
      </c>
      <c r="D136" s="14">
        <v>13.1</v>
      </c>
      <c r="E136" s="19" t="s">
        <v>24</v>
      </c>
      <c r="F136" s="19" t="s">
        <v>24</v>
      </c>
      <c r="G136" s="19" t="s">
        <v>24</v>
      </c>
      <c r="H136" s="19" t="s">
        <v>24</v>
      </c>
      <c r="I136" s="19" t="s">
        <v>24</v>
      </c>
      <c r="J136" s="19" t="s">
        <v>24</v>
      </c>
      <c r="K136" s="11"/>
    </row>
    <row r="137" spans="1:11" s="12" customFormat="1" ht="15" customHeight="1" x14ac:dyDescent="0.35">
      <c r="A137" s="21" t="s">
        <v>33</v>
      </c>
      <c r="B137" s="15">
        <v>12.4</v>
      </c>
      <c r="C137" s="15">
        <v>11.4</v>
      </c>
      <c r="D137" s="15">
        <v>13.2</v>
      </c>
      <c r="E137" s="22" t="s">
        <v>24</v>
      </c>
      <c r="F137" s="22" t="s">
        <v>24</v>
      </c>
      <c r="G137" s="22" t="s">
        <v>24</v>
      </c>
      <c r="H137" s="22" t="s">
        <v>24</v>
      </c>
      <c r="I137" s="22" t="s">
        <v>24</v>
      </c>
      <c r="J137" s="22" t="s">
        <v>24</v>
      </c>
      <c r="K137" s="11"/>
    </row>
    <row r="138" spans="1:11" s="12" customFormat="1" ht="15.75" customHeight="1" x14ac:dyDescent="0.35">
      <c r="A138" s="30" t="s">
        <v>2</v>
      </c>
      <c r="B138" s="33" t="s">
        <v>31</v>
      </c>
      <c r="C138" s="33"/>
      <c r="D138" s="33"/>
      <c r="E138" s="33" t="s">
        <v>32</v>
      </c>
      <c r="F138" s="33"/>
      <c r="G138" s="33"/>
      <c r="H138" s="33" t="s">
        <v>39</v>
      </c>
      <c r="I138" s="33"/>
      <c r="J138" s="33"/>
      <c r="K138" s="11"/>
    </row>
    <row r="139" spans="1:11" s="12" customFormat="1" ht="15.5" x14ac:dyDescent="0.35">
      <c r="A139" s="31"/>
      <c r="B139" s="16" t="s">
        <v>3</v>
      </c>
      <c r="C139" s="16" t="s">
        <v>4</v>
      </c>
      <c r="D139" s="16" t="s">
        <v>5</v>
      </c>
      <c r="E139" s="16" t="s">
        <v>3</v>
      </c>
      <c r="F139" s="16" t="s">
        <v>4</v>
      </c>
      <c r="G139" s="16" t="s">
        <v>5</v>
      </c>
      <c r="H139" s="16" t="s">
        <v>3</v>
      </c>
      <c r="I139" s="16" t="s">
        <v>4</v>
      </c>
      <c r="J139" s="16" t="s">
        <v>6</v>
      </c>
      <c r="K139" s="11"/>
    </row>
    <row r="140" spans="1:11" s="12" customFormat="1" ht="15.5" x14ac:dyDescent="0.35">
      <c r="A140" s="13" t="s">
        <v>7</v>
      </c>
      <c r="B140" s="32" t="s">
        <v>36</v>
      </c>
      <c r="C140" s="32"/>
      <c r="D140" s="32"/>
      <c r="E140" s="32"/>
      <c r="F140" s="32"/>
      <c r="G140" s="32"/>
      <c r="H140" s="32"/>
      <c r="I140" s="32"/>
      <c r="J140" s="32"/>
      <c r="K140" s="11"/>
    </row>
    <row r="141" spans="1:11" s="12" customFormat="1" ht="15.5" x14ac:dyDescent="0.35">
      <c r="A141" s="8" t="s">
        <v>11</v>
      </c>
      <c r="B141" s="23">
        <v>78.2</v>
      </c>
      <c r="C141" s="23">
        <v>75.7</v>
      </c>
      <c r="D141" s="23">
        <v>80.599999999999994</v>
      </c>
      <c r="E141" s="23">
        <v>73.099999999999994</v>
      </c>
      <c r="F141" s="23">
        <v>69.5</v>
      </c>
      <c r="G141" s="23">
        <v>76.400000000000006</v>
      </c>
      <c r="H141" s="23">
        <v>80.3</v>
      </c>
      <c r="I141" s="24">
        <v>77.5</v>
      </c>
      <c r="J141" s="23">
        <v>82.9</v>
      </c>
      <c r="K141" s="11"/>
    </row>
    <row r="142" spans="1:11" s="12" customFormat="1" ht="15.5" x14ac:dyDescent="0.35">
      <c r="A142" s="8" t="s">
        <v>12</v>
      </c>
      <c r="B142" s="24">
        <v>78.400000000000006</v>
      </c>
      <c r="C142" s="23">
        <v>75.900000000000006</v>
      </c>
      <c r="D142" s="23">
        <v>80.8</v>
      </c>
      <c r="E142" s="23">
        <v>73.5</v>
      </c>
      <c r="F142" s="23">
        <v>69.900000000000006</v>
      </c>
      <c r="G142" s="23">
        <v>76.7</v>
      </c>
      <c r="H142" s="23">
        <v>80.7</v>
      </c>
      <c r="I142" s="23">
        <v>77.8</v>
      </c>
      <c r="J142" s="23">
        <v>83.2</v>
      </c>
      <c r="K142" s="11"/>
    </row>
    <row r="143" spans="1:11" s="12" customFormat="1" ht="15.5" x14ac:dyDescent="0.35">
      <c r="A143" s="8" t="s">
        <v>13</v>
      </c>
      <c r="B143" s="24">
        <v>78.400000000000006</v>
      </c>
      <c r="C143" s="25">
        <v>76</v>
      </c>
      <c r="D143" s="25">
        <v>80.7</v>
      </c>
      <c r="E143" s="25">
        <v>73.900000000000006</v>
      </c>
      <c r="F143" s="25">
        <v>70.5</v>
      </c>
      <c r="G143" s="25">
        <v>77</v>
      </c>
      <c r="H143" s="25">
        <v>80.8</v>
      </c>
      <c r="I143" s="23">
        <v>78</v>
      </c>
      <c r="J143" s="25">
        <v>83.3</v>
      </c>
      <c r="K143" s="11"/>
    </row>
    <row r="144" spans="1:11" s="12" customFormat="1" ht="15.5" x14ac:dyDescent="0.35">
      <c r="A144" s="8" t="s">
        <v>14</v>
      </c>
      <c r="B144" s="25">
        <v>78.7</v>
      </c>
      <c r="C144" s="25">
        <v>76.3</v>
      </c>
      <c r="D144" s="25">
        <v>81</v>
      </c>
      <c r="E144" s="25">
        <v>74.400000000000006</v>
      </c>
      <c r="F144" s="25">
        <v>71</v>
      </c>
      <c r="G144" s="25">
        <v>77.400000000000006</v>
      </c>
      <c r="H144" s="25">
        <v>81.099999999999994</v>
      </c>
      <c r="I144" s="25">
        <v>78.400000000000006</v>
      </c>
      <c r="J144" s="25">
        <v>83.5</v>
      </c>
      <c r="K144" s="11"/>
    </row>
    <row r="145" spans="1:11" s="12" customFormat="1" ht="15.5" x14ac:dyDescent="0.35">
      <c r="A145" s="8" t="s">
        <v>15</v>
      </c>
      <c r="B145" s="14">
        <v>78.8</v>
      </c>
      <c r="C145" s="14">
        <v>76.400000000000006</v>
      </c>
      <c r="D145" s="14">
        <v>81.099999999999994</v>
      </c>
      <c r="E145" s="14">
        <v>74.7</v>
      </c>
      <c r="F145" s="14">
        <v>71.5</v>
      </c>
      <c r="G145" s="14">
        <v>77.7</v>
      </c>
      <c r="H145" s="14">
        <v>81.7</v>
      </c>
      <c r="I145" s="14">
        <v>78.8</v>
      </c>
      <c r="J145" s="14">
        <v>84.3</v>
      </c>
      <c r="K145" s="11"/>
    </row>
    <row r="146" spans="1:11" s="12" customFormat="1" ht="15.5" x14ac:dyDescent="0.35">
      <c r="A146" s="8" t="s">
        <v>16</v>
      </c>
      <c r="B146" s="20">
        <v>78.7</v>
      </c>
      <c r="C146" s="20">
        <v>76.400000000000006</v>
      </c>
      <c r="D146" s="20">
        <v>81.099999999999994</v>
      </c>
      <c r="E146" s="20">
        <v>75</v>
      </c>
      <c r="F146" s="20">
        <v>71.8</v>
      </c>
      <c r="G146" s="20">
        <v>77.8</v>
      </c>
      <c r="H146" s="20">
        <v>81.8</v>
      </c>
      <c r="I146" s="20">
        <v>79.2</v>
      </c>
      <c r="J146" s="20">
        <v>84.2</v>
      </c>
      <c r="K146" s="11"/>
    </row>
    <row r="147" spans="1:11" s="12" customFormat="1" ht="15.5" x14ac:dyDescent="0.35">
      <c r="A147" s="8" t="s">
        <v>17</v>
      </c>
      <c r="B147" s="20">
        <v>78.900000000000006</v>
      </c>
      <c r="C147" s="20">
        <v>76.5</v>
      </c>
      <c r="D147" s="20">
        <v>81.2</v>
      </c>
      <c r="E147" s="20">
        <v>75.099999999999994</v>
      </c>
      <c r="F147" s="20">
        <v>71.900000000000006</v>
      </c>
      <c r="G147" s="20">
        <v>78.099999999999994</v>
      </c>
      <c r="H147" s="20">
        <v>81.900000000000006</v>
      </c>
      <c r="I147" s="20">
        <v>79.3</v>
      </c>
      <c r="J147" s="20">
        <v>84.3</v>
      </c>
      <c r="K147" s="11"/>
    </row>
    <row r="148" spans="1:11" s="12" customFormat="1" ht="15.5" x14ac:dyDescent="0.35">
      <c r="A148" s="9" t="s">
        <v>18</v>
      </c>
      <c r="B148" s="20">
        <v>78.8</v>
      </c>
      <c r="C148" s="20">
        <v>76.5</v>
      </c>
      <c r="D148" s="20">
        <v>81.2</v>
      </c>
      <c r="E148" s="20">
        <v>75.099999999999994</v>
      </c>
      <c r="F148" s="20">
        <v>71.900000000000006</v>
      </c>
      <c r="G148" s="20">
        <v>78.099999999999994</v>
      </c>
      <c r="H148" s="20">
        <v>81.900000000000006</v>
      </c>
      <c r="I148" s="20">
        <v>79.2</v>
      </c>
      <c r="J148" s="20">
        <v>84.2</v>
      </c>
      <c r="K148" s="11"/>
    </row>
    <row r="149" spans="1:11" s="12" customFormat="1" ht="15.5" x14ac:dyDescent="0.35">
      <c r="A149" s="9" t="s">
        <v>21</v>
      </c>
      <c r="B149" s="20">
        <v>78.8</v>
      </c>
      <c r="C149" s="20">
        <v>76.5</v>
      </c>
      <c r="D149" s="20">
        <v>81.2</v>
      </c>
      <c r="E149" s="20">
        <v>75.3</v>
      </c>
      <c r="F149" s="20">
        <v>72.2</v>
      </c>
      <c r="G149" s="20">
        <v>78.2</v>
      </c>
      <c r="H149" s="20">
        <v>82.1</v>
      </c>
      <c r="I149" s="20">
        <v>79.400000000000006</v>
      </c>
      <c r="J149" s="20">
        <v>84.5</v>
      </c>
      <c r="K149" s="11"/>
    </row>
    <row r="150" spans="1:11" s="12" customFormat="1" ht="15.5" x14ac:dyDescent="0.35">
      <c r="A150" s="9" t="s">
        <v>22</v>
      </c>
      <c r="B150" s="14">
        <v>78.7</v>
      </c>
      <c r="C150" s="14">
        <v>76.3</v>
      </c>
      <c r="D150" s="14">
        <v>81</v>
      </c>
      <c r="E150" s="14">
        <v>75.099999999999994</v>
      </c>
      <c r="F150" s="14">
        <v>71.900000000000006</v>
      </c>
      <c r="G150" s="14">
        <v>78.099999999999994</v>
      </c>
      <c r="H150" s="14">
        <v>81.900000000000006</v>
      </c>
      <c r="I150" s="14">
        <v>79.3</v>
      </c>
      <c r="J150" s="14">
        <v>84.3</v>
      </c>
      <c r="K150" s="11"/>
    </row>
    <row r="151" spans="1:11" s="12" customFormat="1" ht="15.5" x14ac:dyDescent="0.35">
      <c r="A151" s="9" t="s">
        <v>23</v>
      </c>
      <c r="B151" s="14">
        <v>78.599999999999994</v>
      </c>
      <c r="C151" s="14">
        <v>76.2</v>
      </c>
      <c r="D151" s="14">
        <v>81</v>
      </c>
      <c r="E151" s="14">
        <v>74.900000000000006</v>
      </c>
      <c r="F151" s="14">
        <v>71.599999999999994</v>
      </c>
      <c r="G151" s="14">
        <v>78</v>
      </c>
      <c r="H151" s="14">
        <v>81.8</v>
      </c>
      <c r="I151" s="14">
        <v>79.099999999999994</v>
      </c>
      <c r="J151" s="14">
        <v>84.3</v>
      </c>
      <c r="K151" s="11"/>
    </row>
    <row r="152" spans="1:11" s="12" customFormat="1" ht="15.5" x14ac:dyDescent="0.35">
      <c r="A152" s="9" t="s">
        <v>34</v>
      </c>
      <c r="B152" s="14">
        <v>78.5</v>
      </c>
      <c r="C152" s="14">
        <v>76.099999999999994</v>
      </c>
      <c r="D152" s="14">
        <v>81</v>
      </c>
      <c r="E152" s="14">
        <v>74.900000000000006</v>
      </c>
      <c r="F152" s="14">
        <v>71.5</v>
      </c>
      <c r="G152" s="14">
        <v>78.099999999999994</v>
      </c>
      <c r="H152" s="14">
        <v>81.8</v>
      </c>
      <c r="I152" s="14">
        <v>79.099999999999994</v>
      </c>
      <c r="J152" s="14">
        <v>84.3</v>
      </c>
      <c r="K152" s="11"/>
    </row>
    <row r="153" spans="1:11" s="12" customFormat="1" ht="15.5" x14ac:dyDescent="0.35">
      <c r="A153" s="9" t="s">
        <v>35</v>
      </c>
      <c r="B153" s="14">
        <v>78.7</v>
      </c>
      <c r="C153" s="14">
        <v>76.2</v>
      </c>
      <c r="D153" s="14">
        <v>81.099999999999994</v>
      </c>
      <c r="E153" s="14">
        <v>74.900000000000006</v>
      </c>
      <c r="F153" s="14">
        <v>71.5</v>
      </c>
      <c r="G153" s="14">
        <v>78.099999999999994</v>
      </c>
      <c r="H153" s="14" t="s">
        <v>25</v>
      </c>
      <c r="I153" s="14" t="s">
        <v>25</v>
      </c>
      <c r="J153" s="14" t="s">
        <v>25</v>
      </c>
      <c r="K153" s="11"/>
    </row>
    <row r="154" spans="1:11" s="12" customFormat="1" ht="15.5" x14ac:dyDescent="0.35">
      <c r="A154" s="9" t="s">
        <v>40</v>
      </c>
      <c r="B154" s="14">
        <v>78.599999999999994</v>
      </c>
      <c r="C154" s="14">
        <v>76.2</v>
      </c>
      <c r="D154" s="14">
        <v>81.099999999999994</v>
      </c>
      <c r="E154" s="14">
        <v>74.7</v>
      </c>
      <c r="F154" s="14">
        <v>71.3</v>
      </c>
      <c r="G154" s="14">
        <v>78</v>
      </c>
      <c r="H154" s="14">
        <v>81.8</v>
      </c>
      <c r="I154" s="14">
        <v>79.099999999999994</v>
      </c>
      <c r="J154" s="14">
        <v>84.3</v>
      </c>
      <c r="K154" s="11"/>
    </row>
    <row r="155" spans="1:11" s="12" customFormat="1" ht="15.5" x14ac:dyDescent="0.35">
      <c r="A155" s="9" t="s">
        <v>33</v>
      </c>
      <c r="B155" s="14">
        <v>78.8</v>
      </c>
      <c r="C155" s="14">
        <v>76.400000000000006</v>
      </c>
      <c r="D155" s="14">
        <v>81.3</v>
      </c>
      <c r="E155" s="14">
        <v>75</v>
      </c>
      <c r="F155" s="14">
        <v>71.599999999999994</v>
      </c>
      <c r="G155" s="14">
        <v>78.2</v>
      </c>
      <c r="H155" s="14" t="s">
        <v>25</v>
      </c>
      <c r="I155" s="14" t="s">
        <v>25</v>
      </c>
      <c r="J155" s="14" t="s">
        <v>25</v>
      </c>
      <c r="K155" s="11"/>
    </row>
    <row r="156" spans="1:11" s="12" customFormat="1" ht="15.5" x14ac:dyDescent="0.35">
      <c r="A156" s="9" t="s">
        <v>41</v>
      </c>
      <c r="B156" s="14">
        <v>78.8</v>
      </c>
      <c r="C156" s="14">
        <v>76.3</v>
      </c>
      <c r="D156" s="14">
        <v>81.3</v>
      </c>
      <c r="E156" s="14">
        <v>74.8</v>
      </c>
      <c r="F156" s="14">
        <v>71.3</v>
      </c>
      <c r="G156" s="14">
        <v>78.099999999999994</v>
      </c>
      <c r="H156" s="14">
        <v>81.900000000000006</v>
      </c>
      <c r="I156" s="14">
        <v>79.099999999999994</v>
      </c>
      <c r="J156" s="14">
        <v>84.4</v>
      </c>
      <c r="K156" s="11"/>
    </row>
    <row r="157" spans="1:11" s="12" customFormat="1" ht="15.5" x14ac:dyDescent="0.35">
      <c r="A157" s="30" t="s">
        <v>2</v>
      </c>
      <c r="B157" s="33" t="s">
        <v>37</v>
      </c>
      <c r="C157" s="33"/>
      <c r="D157" s="33"/>
      <c r="E157" s="33" t="s">
        <v>38</v>
      </c>
      <c r="F157" s="33"/>
      <c r="G157" s="33"/>
      <c r="H157" s="27"/>
      <c r="I157" s="27"/>
      <c r="J157" s="27"/>
      <c r="K157" s="11"/>
    </row>
    <row r="158" spans="1:11" s="12" customFormat="1" ht="15.5" x14ac:dyDescent="0.35">
      <c r="A158" s="31"/>
      <c r="B158" s="16" t="s">
        <v>3</v>
      </c>
      <c r="C158" s="16" t="s">
        <v>4</v>
      </c>
      <c r="D158" s="16" t="s">
        <v>5</v>
      </c>
      <c r="E158" s="16" t="s">
        <v>3</v>
      </c>
      <c r="F158" s="16" t="s">
        <v>4</v>
      </c>
      <c r="G158" s="16" t="s">
        <v>5</v>
      </c>
      <c r="H158" s="13"/>
      <c r="I158" s="13"/>
      <c r="J158" s="13"/>
      <c r="K158" s="11"/>
    </row>
    <row r="159" spans="1:11" s="12" customFormat="1" ht="15.5" x14ac:dyDescent="0.35">
      <c r="A159" s="13" t="s">
        <v>7</v>
      </c>
      <c r="B159" s="32" t="s">
        <v>36</v>
      </c>
      <c r="C159" s="32"/>
      <c r="D159" s="32"/>
      <c r="E159" s="32"/>
      <c r="F159" s="32"/>
      <c r="G159" s="32"/>
      <c r="H159" s="14"/>
      <c r="I159" s="14"/>
      <c r="J159" s="14"/>
      <c r="K159" s="11"/>
    </row>
    <row r="160" spans="1:11" s="12" customFormat="1" ht="15.5" x14ac:dyDescent="0.35">
      <c r="A160" s="9" t="s">
        <v>41</v>
      </c>
      <c r="B160" s="14">
        <v>71.8</v>
      </c>
      <c r="C160" s="14">
        <v>68.599999999999994</v>
      </c>
      <c r="D160" s="14">
        <v>75</v>
      </c>
      <c r="E160" s="14">
        <v>85.6</v>
      </c>
      <c r="F160" s="14">
        <v>83.5</v>
      </c>
      <c r="G160" s="14">
        <v>87.4</v>
      </c>
      <c r="H160" s="14"/>
      <c r="I160" s="14"/>
      <c r="J160" s="14"/>
      <c r="K160" s="11"/>
    </row>
    <row r="161" spans="1:11" s="12" customFormat="1" ht="15.75" customHeight="1" x14ac:dyDescent="0.35">
      <c r="A161" s="30" t="s">
        <v>2</v>
      </c>
      <c r="B161" s="33" t="s">
        <v>31</v>
      </c>
      <c r="C161" s="33"/>
      <c r="D161" s="33"/>
      <c r="E161" s="33" t="s">
        <v>32</v>
      </c>
      <c r="F161" s="33"/>
      <c r="G161" s="33"/>
      <c r="H161" s="33" t="s">
        <v>39</v>
      </c>
      <c r="I161" s="33"/>
      <c r="J161" s="33"/>
      <c r="K161" s="11"/>
    </row>
    <row r="162" spans="1:11" s="12" customFormat="1" ht="15.5" x14ac:dyDescent="0.35">
      <c r="A162" s="31"/>
      <c r="B162" s="16" t="s">
        <v>3</v>
      </c>
      <c r="C162" s="16" t="s">
        <v>4</v>
      </c>
      <c r="D162" s="16" t="s">
        <v>5</v>
      </c>
      <c r="E162" s="16" t="s">
        <v>3</v>
      </c>
      <c r="F162" s="16" t="s">
        <v>4</v>
      </c>
      <c r="G162" s="16" t="s">
        <v>5</v>
      </c>
      <c r="H162" s="16" t="s">
        <v>3</v>
      </c>
      <c r="I162" s="16" t="s">
        <v>4</v>
      </c>
      <c r="J162" s="16" t="s">
        <v>6</v>
      </c>
      <c r="K162" s="11"/>
    </row>
    <row r="163" spans="1:11" s="12" customFormat="1" ht="15.5" x14ac:dyDescent="0.35">
      <c r="A163" s="13" t="s">
        <v>19</v>
      </c>
      <c r="B163" s="32" t="s">
        <v>36</v>
      </c>
      <c r="C163" s="32"/>
      <c r="D163" s="32"/>
      <c r="E163" s="32"/>
      <c r="F163" s="32"/>
      <c r="G163" s="32"/>
      <c r="H163" s="32"/>
      <c r="I163" s="32"/>
      <c r="J163" s="32"/>
      <c r="K163" s="11"/>
    </row>
    <row r="164" spans="1:11" s="12" customFormat="1" ht="15.5" x14ac:dyDescent="0.35">
      <c r="A164" s="8" t="s">
        <v>11</v>
      </c>
      <c r="B164" s="23">
        <v>18.7</v>
      </c>
      <c r="C164" s="23">
        <v>17.2</v>
      </c>
      <c r="D164" s="23">
        <v>19.899999999999999</v>
      </c>
      <c r="E164" s="23">
        <v>17.100000000000001</v>
      </c>
      <c r="F164" s="23">
        <v>15.1</v>
      </c>
      <c r="G164" s="23">
        <v>18.5</v>
      </c>
      <c r="H164" s="23">
        <v>20.2</v>
      </c>
      <c r="I164" s="18">
        <v>18.5</v>
      </c>
      <c r="J164" s="23">
        <v>21.5</v>
      </c>
      <c r="K164" s="11"/>
    </row>
    <row r="165" spans="1:11" s="12" customFormat="1" ht="15.5" x14ac:dyDescent="0.35">
      <c r="A165" s="8" t="s">
        <v>12</v>
      </c>
      <c r="B165" s="23">
        <v>18.8</v>
      </c>
      <c r="C165" s="23">
        <v>17.399999999999999</v>
      </c>
      <c r="D165" s="23">
        <v>20</v>
      </c>
      <c r="E165" s="23">
        <v>17.2</v>
      </c>
      <c r="F165" s="23">
        <v>15.3</v>
      </c>
      <c r="G165" s="23">
        <v>18.7</v>
      </c>
      <c r="H165" s="23">
        <v>20.5</v>
      </c>
      <c r="I165" s="23">
        <v>18.7</v>
      </c>
      <c r="J165" s="23">
        <v>21.7</v>
      </c>
      <c r="K165" s="11"/>
    </row>
    <row r="166" spans="1:11" s="12" customFormat="1" ht="15.5" x14ac:dyDescent="0.35">
      <c r="A166" s="8" t="s">
        <v>13</v>
      </c>
      <c r="B166" s="23">
        <v>18.8</v>
      </c>
      <c r="C166" s="23">
        <v>17.399999999999999</v>
      </c>
      <c r="D166" s="23">
        <v>20</v>
      </c>
      <c r="E166" s="23">
        <v>17.399999999999999</v>
      </c>
      <c r="F166" s="23">
        <v>15.4</v>
      </c>
      <c r="G166" s="23">
        <v>18.8</v>
      </c>
      <c r="H166" s="23">
        <v>20.399999999999999</v>
      </c>
      <c r="I166" s="23">
        <v>18.7</v>
      </c>
      <c r="J166" s="23">
        <v>21.6</v>
      </c>
      <c r="K166" s="11"/>
    </row>
    <row r="167" spans="1:11" s="12" customFormat="1" ht="15.5" x14ac:dyDescent="0.35">
      <c r="A167" s="8" t="s">
        <v>14</v>
      </c>
      <c r="B167" s="23">
        <v>19.100000000000001</v>
      </c>
      <c r="C167" s="23">
        <v>17.7</v>
      </c>
      <c r="D167" s="23">
        <v>20.3</v>
      </c>
      <c r="E167" s="23">
        <v>17.7</v>
      </c>
      <c r="F167" s="23">
        <v>15.8</v>
      </c>
      <c r="G167" s="23">
        <v>19.100000000000001</v>
      </c>
      <c r="H167" s="23">
        <v>20.7</v>
      </c>
      <c r="I167" s="23">
        <v>19</v>
      </c>
      <c r="J167" s="23">
        <v>21.9</v>
      </c>
      <c r="K167" s="11"/>
    </row>
    <row r="168" spans="1:11" s="12" customFormat="1" ht="15.5" x14ac:dyDescent="0.35">
      <c r="A168" s="8" t="s">
        <v>15</v>
      </c>
      <c r="B168" s="14">
        <v>19.100000000000001</v>
      </c>
      <c r="C168" s="14">
        <v>17.7</v>
      </c>
      <c r="D168" s="14">
        <v>20.3</v>
      </c>
      <c r="E168" s="14">
        <v>17.7</v>
      </c>
      <c r="F168" s="14">
        <v>15.8</v>
      </c>
      <c r="G168" s="14">
        <v>19.100000000000001</v>
      </c>
      <c r="H168" s="14">
        <v>21.2</v>
      </c>
      <c r="I168" s="14">
        <v>19.2</v>
      </c>
      <c r="J168" s="14">
        <v>22.6</v>
      </c>
      <c r="K168" s="11"/>
    </row>
    <row r="169" spans="1:11" s="12" customFormat="1" ht="15.5" x14ac:dyDescent="0.35">
      <c r="A169" s="8" t="s">
        <v>16</v>
      </c>
      <c r="B169" s="14">
        <v>19.100000000000001</v>
      </c>
      <c r="C169" s="14">
        <v>17.8</v>
      </c>
      <c r="D169" s="14">
        <v>20.3</v>
      </c>
      <c r="E169" s="14">
        <v>17.899999999999999</v>
      </c>
      <c r="F169" s="14">
        <v>16</v>
      </c>
      <c r="G169" s="14">
        <v>19.2</v>
      </c>
      <c r="H169" s="14">
        <v>21.2</v>
      </c>
      <c r="I169" s="14">
        <v>19.5</v>
      </c>
      <c r="J169" s="14">
        <v>22.5</v>
      </c>
      <c r="K169" s="11"/>
    </row>
    <row r="170" spans="1:11" s="12" customFormat="1" ht="15.5" x14ac:dyDescent="0.35">
      <c r="A170" s="8" t="s">
        <v>17</v>
      </c>
      <c r="B170" s="14">
        <v>19.2</v>
      </c>
      <c r="C170" s="14">
        <v>17.899999999999999</v>
      </c>
      <c r="D170" s="14">
        <v>20.399999999999999</v>
      </c>
      <c r="E170" s="14">
        <v>18</v>
      </c>
      <c r="F170" s="14">
        <v>16.100000000000001</v>
      </c>
      <c r="G170" s="14">
        <v>19.399999999999999</v>
      </c>
      <c r="H170" s="14">
        <v>21.4</v>
      </c>
      <c r="I170" s="14">
        <v>19.600000000000001</v>
      </c>
      <c r="J170" s="14">
        <v>22.6</v>
      </c>
      <c r="K170" s="11"/>
    </row>
    <row r="171" spans="1:11" s="12" customFormat="1" ht="15.5" x14ac:dyDescent="0.35">
      <c r="A171" s="9" t="s">
        <v>18</v>
      </c>
      <c r="B171" s="14">
        <v>19.3</v>
      </c>
      <c r="C171" s="14">
        <v>17.899999999999999</v>
      </c>
      <c r="D171" s="14">
        <v>20.399999999999999</v>
      </c>
      <c r="E171" s="14">
        <v>18</v>
      </c>
      <c r="F171" s="14">
        <v>16.100000000000001</v>
      </c>
      <c r="G171" s="14">
        <v>19.399999999999999</v>
      </c>
      <c r="H171" s="14">
        <v>21.3</v>
      </c>
      <c r="I171" s="14">
        <v>19.5</v>
      </c>
      <c r="J171" s="14">
        <v>22.5</v>
      </c>
      <c r="K171" s="11"/>
    </row>
    <row r="172" spans="1:11" s="12" customFormat="1" ht="15.5" x14ac:dyDescent="0.35">
      <c r="A172" s="9" t="s">
        <v>21</v>
      </c>
      <c r="B172" s="14">
        <v>19.3</v>
      </c>
      <c r="C172" s="14">
        <v>18</v>
      </c>
      <c r="D172" s="14">
        <v>20.5</v>
      </c>
      <c r="E172" s="14">
        <v>18.100000000000001</v>
      </c>
      <c r="F172" s="14">
        <v>16.3</v>
      </c>
      <c r="G172" s="14">
        <v>19.5</v>
      </c>
      <c r="H172" s="14">
        <v>21.5</v>
      </c>
      <c r="I172" s="14">
        <v>19.7</v>
      </c>
      <c r="J172" s="14">
        <v>22.8</v>
      </c>
      <c r="K172" s="11"/>
    </row>
    <row r="173" spans="1:11" s="12" customFormat="1" ht="15.5" x14ac:dyDescent="0.35">
      <c r="A173" s="9" t="s">
        <v>22</v>
      </c>
      <c r="B173" s="14">
        <v>19.3</v>
      </c>
      <c r="C173" s="14">
        <v>18</v>
      </c>
      <c r="D173" s="14">
        <v>20.399999999999999</v>
      </c>
      <c r="E173" s="14">
        <v>18.100000000000001</v>
      </c>
      <c r="F173" s="14">
        <v>16.2</v>
      </c>
      <c r="G173" s="14">
        <v>19.5</v>
      </c>
      <c r="H173" s="14">
        <v>21.4</v>
      </c>
      <c r="I173" s="14">
        <v>19.7</v>
      </c>
      <c r="J173" s="14">
        <v>22.6</v>
      </c>
      <c r="K173" s="11"/>
    </row>
    <row r="174" spans="1:11" s="12" customFormat="1" ht="15.5" x14ac:dyDescent="0.35">
      <c r="A174" s="9" t="s">
        <v>23</v>
      </c>
      <c r="B174" s="14">
        <v>19.399999999999999</v>
      </c>
      <c r="C174" s="14">
        <v>18</v>
      </c>
      <c r="D174" s="14">
        <v>20.5</v>
      </c>
      <c r="E174" s="14">
        <v>18.100000000000001</v>
      </c>
      <c r="F174" s="14">
        <v>16.2</v>
      </c>
      <c r="G174" s="14">
        <v>19.5</v>
      </c>
      <c r="H174" s="14">
        <v>21.5</v>
      </c>
      <c r="I174" s="14">
        <v>19.8</v>
      </c>
      <c r="J174" s="14">
        <v>22.7</v>
      </c>
      <c r="K174" s="11"/>
    </row>
    <row r="175" spans="1:11" s="12" customFormat="1" ht="15.5" x14ac:dyDescent="0.35">
      <c r="A175" s="9" t="s">
        <v>34</v>
      </c>
      <c r="B175" s="14">
        <v>19.3</v>
      </c>
      <c r="C175" s="14">
        <v>18</v>
      </c>
      <c r="D175" s="14">
        <v>20.5</v>
      </c>
      <c r="E175" s="14">
        <v>18.100000000000001</v>
      </c>
      <c r="F175" s="14">
        <v>16.2</v>
      </c>
      <c r="G175" s="14">
        <v>19.5</v>
      </c>
      <c r="H175" s="14">
        <v>21.4</v>
      </c>
      <c r="I175" s="14">
        <v>19.7</v>
      </c>
      <c r="J175" s="14">
        <v>22.7</v>
      </c>
      <c r="K175" s="11"/>
    </row>
    <row r="176" spans="1:11" s="12" customFormat="1" ht="15.5" x14ac:dyDescent="0.35">
      <c r="A176" s="9" t="s">
        <v>35</v>
      </c>
      <c r="B176" s="14">
        <v>19.399999999999999</v>
      </c>
      <c r="C176" s="14">
        <v>18.100000000000001</v>
      </c>
      <c r="D176" s="14">
        <v>20.6</v>
      </c>
      <c r="E176" s="14">
        <v>18.100000000000001</v>
      </c>
      <c r="F176" s="14">
        <v>16.2</v>
      </c>
      <c r="G176" s="14">
        <v>19.600000000000001</v>
      </c>
      <c r="H176" s="14" t="s">
        <v>25</v>
      </c>
      <c r="I176" s="14" t="s">
        <v>25</v>
      </c>
      <c r="J176" s="14" t="s">
        <v>25</v>
      </c>
      <c r="K176" s="11"/>
    </row>
    <row r="177" spans="1:11" s="12" customFormat="1" ht="15.5" x14ac:dyDescent="0.35">
      <c r="A177" s="9" t="s">
        <v>40</v>
      </c>
      <c r="B177" s="14">
        <v>19.399999999999999</v>
      </c>
      <c r="C177" s="14">
        <v>18.100000000000001</v>
      </c>
      <c r="D177" s="14">
        <v>20.6</v>
      </c>
      <c r="E177" s="14">
        <v>18</v>
      </c>
      <c r="F177" s="14">
        <v>16.100000000000001</v>
      </c>
      <c r="G177" s="14">
        <v>19.5</v>
      </c>
      <c r="H177" s="14">
        <v>21.4</v>
      </c>
      <c r="I177" s="14">
        <v>19.7</v>
      </c>
      <c r="J177" s="14">
        <v>22.7</v>
      </c>
      <c r="K177" s="11"/>
    </row>
    <row r="178" spans="1:11" s="12" customFormat="1" ht="15.5" x14ac:dyDescent="0.35">
      <c r="A178" s="9" t="s">
        <v>33</v>
      </c>
      <c r="B178" s="14">
        <v>19.5</v>
      </c>
      <c r="C178" s="14">
        <v>18.2</v>
      </c>
      <c r="D178" s="14">
        <v>20.7</v>
      </c>
      <c r="E178" s="14">
        <v>18.2</v>
      </c>
      <c r="F178" s="14">
        <v>16.3</v>
      </c>
      <c r="G178" s="14">
        <v>19.7</v>
      </c>
      <c r="H178" s="14" t="s">
        <v>25</v>
      </c>
      <c r="I178" s="14" t="s">
        <v>25</v>
      </c>
      <c r="J178" s="14" t="s">
        <v>25</v>
      </c>
      <c r="K178" s="11"/>
    </row>
    <row r="179" spans="1:11" s="12" customFormat="1" ht="15.5" x14ac:dyDescent="0.35">
      <c r="A179" s="9" t="s">
        <v>41</v>
      </c>
      <c r="B179" s="14">
        <v>19.5</v>
      </c>
      <c r="C179" s="14">
        <v>18.100000000000001</v>
      </c>
      <c r="D179" s="14">
        <v>20.7</v>
      </c>
      <c r="E179" s="14">
        <v>18.2</v>
      </c>
      <c r="F179" s="14">
        <v>16.3</v>
      </c>
      <c r="G179" s="14">
        <v>19.7</v>
      </c>
      <c r="H179" s="14">
        <v>21.6</v>
      </c>
      <c r="I179" s="14">
        <v>19.899999999999999</v>
      </c>
      <c r="J179" s="14">
        <v>22.9</v>
      </c>
      <c r="K179" s="11"/>
    </row>
    <row r="180" spans="1:11" s="12" customFormat="1" ht="15.5" x14ac:dyDescent="0.35">
      <c r="A180" s="30" t="s">
        <v>2</v>
      </c>
      <c r="B180" s="33" t="s">
        <v>37</v>
      </c>
      <c r="C180" s="33"/>
      <c r="D180" s="33"/>
      <c r="E180" s="33" t="s">
        <v>38</v>
      </c>
      <c r="F180" s="33"/>
      <c r="G180" s="33"/>
      <c r="H180" s="27"/>
      <c r="I180" s="27"/>
      <c r="J180" s="27"/>
      <c r="K180" s="11"/>
    </row>
    <row r="181" spans="1:11" s="12" customFormat="1" ht="15.5" x14ac:dyDescent="0.35">
      <c r="A181" s="31"/>
      <c r="B181" s="16" t="s">
        <v>3</v>
      </c>
      <c r="C181" s="16" t="s">
        <v>4</v>
      </c>
      <c r="D181" s="16" t="s">
        <v>5</v>
      </c>
      <c r="E181" s="16" t="s">
        <v>3</v>
      </c>
      <c r="F181" s="16" t="s">
        <v>4</v>
      </c>
      <c r="G181" s="16" t="s">
        <v>5</v>
      </c>
      <c r="H181" s="13"/>
      <c r="I181" s="13"/>
      <c r="J181" s="13"/>
      <c r="K181" s="11"/>
    </row>
    <row r="182" spans="1:11" s="12" customFormat="1" ht="15.5" x14ac:dyDescent="0.35">
      <c r="A182" s="13" t="s">
        <v>19</v>
      </c>
      <c r="B182" s="32" t="s">
        <v>36</v>
      </c>
      <c r="C182" s="32"/>
      <c r="D182" s="32"/>
      <c r="E182" s="32"/>
      <c r="F182" s="32"/>
      <c r="G182" s="32"/>
      <c r="H182" s="14"/>
      <c r="I182" s="14"/>
      <c r="J182" s="14"/>
      <c r="K182" s="11"/>
    </row>
    <row r="183" spans="1:11" s="12" customFormat="1" ht="15.5" x14ac:dyDescent="0.35">
      <c r="A183" s="9" t="s">
        <v>41</v>
      </c>
      <c r="B183" s="14">
        <v>18.2</v>
      </c>
      <c r="C183" s="14">
        <v>16.7</v>
      </c>
      <c r="D183" s="14">
        <v>19.5</v>
      </c>
      <c r="E183" s="14">
        <v>23.4</v>
      </c>
      <c r="F183" s="14">
        <v>22.1</v>
      </c>
      <c r="G183" s="14">
        <v>24.5</v>
      </c>
      <c r="H183" s="14"/>
      <c r="I183" s="14"/>
      <c r="J183" s="14"/>
      <c r="K183" s="11"/>
    </row>
    <row r="184" spans="1:11" s="12" customFormat="1" ht="15.75" customHeight="1" x14ac:dyDescent="0.35">
      <c r="A184" s="30" t="s">
        <v>2</v>
      </c>
      <c r="B184" s="33" t="s">
        <v>31</v>
      </c>
      <c r="C184" s="33"/>
      <c r="D184" s="33"/>
      <c r="E184" s="33" t="s">
        <v>32</v>
      </c>
      <c r="F184" s="33"/>
      <c r="G184" s="33"/>
      <c r="H184" s="33" t="s">
        <v>39</v>
      </c>
      <c r="I184" s="33"/>
      <c r="J184" s="33"/>
      <c r="K184" s="11"/>
    </row>
    <row r="185" spans="1:11" s="12" customFormat="1" ht="15.5" x14ac:dyDescent="0.35">
      <c r="A185" s="31"/>
      <c r="B185" s="16" t="s">
        <v>3</v>
      </c>
      <c r="C185" s="16" t="s">
        <v>4</v>
      </c>
      <c r="D185" s="16" t="s">
        <v>5</v>
      </c>
      <c r="E185" s="16" t="s">
        <v>3</v>
      </c>
      <c r="F185" s="16" t="s">
        <v>4</v>
      </c>
      <c r="G185" s="16" t="s">
        <v>5</v>
      </c>
      <c r="H185" s="16" t="s">
        <v>3</v>
      </c>
      <c r="I185" s="16" t="s">
        <v>4</v>
      </c>
      <c r="J185" s="16" t="s">
        <v>6</v>
      </c>
      <c r="K185" s="11"/>
    </row>
    <row r="186" spans="1:11" s="12" customFormat="1" ht="15.5" x14ac:dyDescent="0.35">
      <c r="A186" s="13" t="s">
        <v>20</v>
      </c>
      <c r="B186" s="32" t="s">
        <v>36</v>
      </c>
      <c r="C186" s="32"/>
      <c r="D186" s="32"/>
      <c r="E186" s="32"/>
      <c r="F186" s="32"/>
      <c r="G186" s="32"/>
      <c r="H186" s="32"/>
      <c r="I186" s="32"/>
      <c r="J186" s="32"/>
      <c r="K186" s="11"/>
    </row>
    <row r="187" spans="1:11" s="12" customFormat="1" ht="15.5" x14ac:dyDescent="0.35">
      <c r="A187" s="8" t="s">
        <v>11</v>
      </c>
      <c r="B187" s="23">
        <v>11.7</v>
      </c>
      <c r="C187" s="18">
        <v>10.6</v>
      </c>
      <c r="D187" s="23">
        <v>12.5</v>
      </c>
      <c r="E187" s="23">
        <v>11.1</v>
      </c>
      <c r="F187" s="23">
        <v>9.6</v>
      </c>
      <c r="G187" s="23">
        <v>12</v>
      </c>
      <c r="H187" s="23">
        <v>13</v>
      </c>
      <c r="I187" s="18">
        <v>11.7</v>
      </c>
      <c r="J187" s="23">
        <v>13.7</v>
      </c>
      <c r="K187" s="11"/>
    </row>
    <row r="188" spans="1:11" s="12" customFormat="1" ht="15.5" x14ac:dyDescent="0.35">
      <c r="A188" s="8" t="s">
        <v>12</v>
      </c>
      <c r="B188" s="23">
        <v>11.8</v>
      </c>
      <c r="C188" s="23">
        <v>10.7</v>
      </c>
      <c r="D188" s="23">
        <v>12.6</v>
      </c>
      <c r="E188" s="23">
        <v>11.2</v>
      </c>
      <c r="F188" s="23">
        <v>9.6999999999999993</v>
      </c>
      <c r="G188" s="23">
        <v>12.1</v>
      </c>
      <c r="H188" s="23">
        <v>13.1</v>
      </c>
      <c r="I188" s="23">
        <v>11.8</v>
      </c>
      <c r="J188" s="23">
        <v>13.8</v>
      </c>
      <c r="K188" s="11"/>
    </row>
    <row r="189" spans="1:11" s="12" customFormat="1" ht="15.5" x14ac:dyDescent="0.35">
      <c r="A189" s="8" t="s">
        <v>13</v>
      </c>
      <c r="B189" s="23">
        <v>11.8</v>
      </c>
      <c r="C189" s="23">
        <v>10.7</v>
      </c>
      <c r="D189" s="23">
        <v>12.6</v>
      </c>
      <c r="E189" s="23">
        <v>11.3</v>
      </c>
      <c r="F189" s="23">
        <v>9.8000000000000007</v>
      </c>
      <c r="G189" s="23">
        <v>12.2</v>
      </c>
      <c r="H189" s="23">
        <v>13</v>
      </c>
      <c r="I189" s="23">
        <v>11.7</v>
      </c>
      <c r="J189" s="23">
        <v>13.8</v>
      </c>
      <c r="K189" s="11"/>
    </row>
    <row r="190" spans="1:11" s="12" customFormat="1" ht="15.5" x14ac:dyDescent="0.35">
      <c r="A190" s="8" t="s">
        <v>14</v>
      </c>
      <c r="B190" s="23">
        <v>12</v>
      </c>
      <c r="C190" s="23">
        <v>11</v>
      </c>
      <c r="D190" s="23">
        <v>12.8</v>
      </c>
      <c r="E190" s="23">
        <v>11.6</v>
      </c>
      <c r="F190" s="23">
        <v>10.1</v>
      </c>
      <c r="G190" s="23">
        <v>12.4</v>
      </c>
      <c r="H190" s="23">
        <v>13.3</v>
      </c>
      <c r="I190" s="23">
        <v>12</v>
      </c>
      <c r="J190" s="23">
        <v>14.1</v>
      </c>
      <c r="K190" s="11"/>
    </row>
    <row r="191" spans="1:11" s="12" customFormat="1" ht="15.5" x14ac:dyDescent="0.35">
      <c r="A191" s="8" t="s">
        <v>15</v>
      </c>
      <c r="B191" s="14">
        <v>12</v>
      </c>
      <c r="C191" s="14">
        <v>11</v>
      </c>
      <c r="D191" s="14">
        <v>12.8</v>
      </c>
      <c r="E191" s="14">
        <v>11.6</v>
      </c>
      <c r="F191" s="14">
        <v>10.1</v>
      </c>
      <c r="G191" s="14">
        <v>12.5</v>
      </c>
      <c r="H191" s="14">
        <v>13.7</v>
      </c>
      <c r="I191" s="14">
        <v>12.2</v>
      </c>
      <c r="J191" s="14">
        <v>14.7</v>
      </c>
      <c r="K191" s="11"/>
    </row>
    <row r="192" spans="1:11" s="12" customFormat="1" ht="15.5" x14ac:dyDescent="0.35">
      <c r="A192" s="8" t="s">
        <v>16</v>
      </c>
      <c r="B192" s="14">
        <v>12</v>
      </c>
      <c r="C192" s="14">
        <v>11</v>
      </c>
      <c r="D192" s="14">
        <v>12.8</v>
      </c>
      <c r="E192" s="14">
        <v>11.7</v>
      </c>
      <c r="F192" s="14">
        <v>10.4</v>
      </c>
      <c r="G192" s="14">
        <v>12.5</v>
      </c>
      <c r="H192" s="14">
        <v>13.7</v>
      </c>
      <c r="I192" s="14">
        <v>12.4</v>
      </c>
      <c r="J192" s="14">
        <v>14.5</v>
      </c>
      <c r="K192" s="11"/>
    </row>
    <row r="193" spans="1:11" s="12" customFormat="1" ht="15.5" x14ac:dyDescent="0.35">
      <c r="A193" s="8" t="s">
        <v>17</v>
      </c>
      <c r="B193" s="14">
        <v>12.1</v>
      </c>
      <c r="C193" s="14">
        <v>11.1</v>
      </c>
      <c r="D193" s="14">
        <v>12.9</v>
      </c>
      <c r="E193" s="14">
        <v>11.7</v>
      </c>
      <c r="F193" s="14">
        <v>10.4</v>
      </c>
      <c r="G193" s="14">
        <v>12.6</v>
      </c>
      <c r="H193" s="14">
        <v>13.8</v>
      </c>
      <c r="I193" s="14">
        <v>12.5</v>
      </c>
      <c r="J193" s="14">
        <v>14.6</v>
      </c>
      <c r="K193" s="11"/>
    </row>
    <row r="194" spans="1:11" s="12" customFormat="1" ht="15.5" x14ac:dyDescent="0.35">
      <c r="A194" s="9" t="s">
        <v>18</v>
      </c>
      <c r="B194" s="14">
        <v>12.1</v>
      </c>
      <c r="C194" s="14">
        <v>11.1</v>
      </c>
      <c r="D194" s="14">
        <v>12.9</v>
      </c>
      <c r="E194" s="14">
        <v>11.7</v>
      </c>
      <c r="F194" s="14">
        <v>10.3</v>
      </c>
      <c r="G194" s="14">
        <v>12.6</v>
      </c>
      <c r="H194" s="14">
        <v>13.7</v>
      </c>
      <c r="I194" s="14">
        <v>12.4</v>
      </c>
      <c r="J194" s="14">
        <v>14.5</v>
      </c>
      <c r="K194" s="11"/>
    </row>
    <row r="195" spans="1:11" s="12" customFormat="1" ht="15.5" x14ac:dyDescent="0.35">
      <c r="A195" s="9" t="s">
        <v>21</v>
      </c>
      <c r="B195" s="14">
        <v>12.2</v>
      </c>
      <c r="C195" s="14">
        <v>11.2</v>
      </c>
      <c r="D195" s="14">
        <v>13</v>
      </c>
      <c r="E195" s="14">
        <v>11.8</v>
      </c>
      <c r="F195" s="14">
        <v>10.5</v>
      </c>
      <c r="G195" s="14">
        <v>12.7</v>
      </c>
      <c r="H195" s="14">
        <v>13.9</v>
      </c>
      <c r="I195" s="14">
        <v>12.6</v>
      </c>
      <c r="J195" s="14">
        <v>14.8</v>
      </c>
      <c r="K195" s="11"/>
    </row>
    <row r="196" spans="1:11" s="12" customFormat="1" ht="15.5" x14ac:dyDescent="0.35">
      <c r="A196" s="9" t="s">
        <v>22</v>
      </c>
      <c r="B196" s="14">
        <v>12.1</v>
      </c>
      <c r="C196" s="14">
        <v>11.1</v>
      </c>
      <c r="D196" s="14">
        <v>12.9</v>
      </c>
      <c r="E196" s="14">
        <v>11.8</v>
      </c>
      <c r="F196" s="14">
        <v>10.5</v>
      </c>
      <c r="G196" s="14">
        <v>12.7</v>
      </c>
      <c r="H196" s="14">
        <v>13.9</v>
      </c>
      <c r="I196" s="14">
        <v>12.6</v>
      </c>
      <c r="J196" s="14">
        <v>14.6</v>
      </c>
      <c r="K196" s="11"/>
    </row>
    <row r="197" spans="1:11" s="12" customFormat="1" ht="15.5" x14ac:dyDescent="0.35">
      <c r="A197" s="9" t="s">
        <v>23</v>
      </c>
      <c r="B197" s="14">
        <v>12.2</v>
      </c>
      <c r="C197" s="14">
        <v>11.3</v>
      </c>
      <c r="D197" s="14">
        <v>13</v>
      </c>
      <c r="E197" s="14">
        <v>11.9</v>
      </c>
      <c r="F197" s="14">
        <v>10.6</v>
      </c>
      <c r="G197" s="14">
        <v>12.7</v>
      </c>
      <c r="H197" s="14">
        <v>13.9</v>
      </c>
      <c r="I197" s="14">
        <v>12.7</v>
      </c>
      <c r="J197" s="14">
        <v>14.6</v>
      </c>
      <c r="K197" s="11"/>
    </row>
    <row r="198" spans="1:11" s="12" customFormat="1" ht="15.5" x14ac:dyDescent="0.35">
      <c r="A198" s="9" t="s">
        <v>34</v>
      </c>
      <c r="B198" s="14">
        <v>12.2</v>
      </c>
      <c r="C198" s="14">
        <v>11.2</v>
      </c>
      <c r="D198" s="14">
        <v>12.9</v>
      </c>
      <c r="E198" s="14">
        <v>11.9</v>
      </c>
      <c r="F198" s="14">
        <v>10.6</v>
      </c>
      <c r="G198" s="14">
        <v>12.7</v>
      </c>
      <c r="H198" s="14">
        <v>13.8</v>
      </c>
      <c r="I198" s="14">
        <v>12.6</v>
      </c>
      <c r="J198" s="14">
        <v>14.7</v>
      </c>
      <c r="K198" s="11"/>
    </row>
    <row r="199" spans="1:11" s="12" customFormat="1" ht="15.5" x14ac:dyDescent="0.35">
      <c r="A199" s="9" t="s">
        <v>35</v>
      </c>
      <c r="B199" s="14">
        <v>12.2</v>
      </c>
      <c r="C199" s="14">
        <v>11.3</v>
      </c>
      <c r="D199" s="14">
        <v>13</v>
      </c>
      <c r="E199" s="14">
        <v>11.9</v>
      </c>
      <c r="F199" s="14">
        <v>10.6</v>
      </c>
      <c r="G199" s="14">
        <v>12.8</v>
      </c>
      <c r="H199" s="14" t="s">
        <v>25</v>
      </c>
      <c r="I199" s="14" t="s">
        <v>25</v>
      </c>
      <c r="J199" s="14" t="s">
        <v>25</v>
      </c>
      <c r="K199" s="11"/>
    </row>
    <row r="200" spans="1:11" s="12" customFormat="1" ht="15.5" x14ac:dyDescent="0.35">
      <c r="A200" s="9" t="s">
        <v>40</v>
      </c>
      <c r="B200" s="14">
        <v>12.2</v>
      </c>
      <c r="C200" s="14">
        <v>11.3</v>
      </c>
      <c r="D200" s="14">
        <v>13</v>
      </c>
      <c r="E200" s="14">
        <v>11.9</v>
      </c>
      <c r="F200" s="14">
        <v>10.5</v>
      </c>
      <c r="G200" s="14">
        <v>12.7</v>
      </c>
      <c r="H200" s="14">
        <v>13.9</v>
      </c>
      <c r="I200" s="14">
        <v>12.6</v>
      </c>
      <c r="J200" s="14">
        <v>14.7</v>
      </c>
      <c r="K200" s="11"/>
    </row>
    <row r="201" spans="1:11" s="12" customFormat="1" ht="15.5" x14ac:dyDescent="0.35">
      <c r="A201" s="9" t="s">
        <v>33</v>
      </c>
      <c r="B201" s="14">
        <v>12.3</v>
      </c>
      <c r="C201" s="14">
        <v>11.3</v>
      </c>
      <c r="D201" s="14">
        <v>13.1</v>
      </c>
      <c r="E201" s="14">
        <v>12</v>
      </c>
      <c r="F201" s="14">
        <v>10.7</v>
      </c>
      <c r="G201" s="14">
        <v>12.9</v>
      </c>
      <c r="H201" s="14" t="s">
        <v>25</v>
      </c>
      <c r="I201" s="14" t="s">
        <v>25</v>
      </c>
      <c r="J201" s="14" t="s">
        <v>25</v>
      </c>
      <c r="K201" s="11"/>
    </row>
    <row r="202" spans="1:11" s="12" customFormat="1" ht="15.5" x14ac:dyDescent="0.35">
      <c r="A202" s="9" t="s">
        <v>41</v>
      </c>
      <c r="B202" s="15">
        <v>12.3</v>
      </c>
      <c r="C202" s="15">
        <v>11.3</v>
      </c>
      <c r="D202" s="15">
        <v>13.1</v>
      </c>
      <c r="E202" s="15">
        <v>12</v>
      </c>
      <c r="F202" s="15">
        <v>10.7</v>
      </c>
      <c r="G202" s="15">
        <v>12.9</v>
      </c>
      <c r="H202" s="15">
        <v>14</v>
      </c>
      <c r="I202" s="15">
        <v>12.8</v>
      </c>
      <c r="J202" s="15">
        <v>14.8</v>
      </c>
      <c r="K202" s="11"/>
    </row>
    <row r="203" spans="1:11" s="12" customFormat="1" ht="15.5" x14ac:dyDescent="0.35">
      <c r="A203" s="30" t="s">
        <v>2</v>
      </c>
      <c r="B203" s="33" t="s">
        <v>37</v>
      </c>
      <c r="C203" s="33"/>
      <c r="D203" s="33"/>
      <c r="E203" s="33" t="s">
        <v>38</v>
      </c>
      <c r="F203" s="33"/>
      <c r="G203" s="33"/>
      <c r="H203" s="10"/>
      <c r="I203" s="10"/>
      <c r="J203" s="10"/>
      <c r="K203" s="11"/>
    </row>
    <row r="204" spans="1:11" s="12" customFormat="1" ht="15.5" x14ac:dyDescent="0.35">
      <c r="A204" s="31"/>
      <c r="B204" s="16" t="s">
        <v>3</v>
      </c>
      <c r="C204" s="16" t="s">
        <v>4</v>
      </c>
      <c r="D204" s="16" t="s">
        <v>5</v>
      </c>
      <c r="E204" s="16" t="s">
        <v>3</v>
      </c>
      <c r="F204" s="16" t="s">
        <v>4</v>
      </c>
      <c r="G204" s="16" t="s">
        <v>5</v>
      </c>
      <c r="H204" s="13"/>
      <c r="I204" s="13"/>
      <c r="J204" s="13"/>
      <c r="K204" s="11"/>
    </row>
    <row r="205" spans="1:11" s="12" customFormat="1" ht="15.5" x14ac:dyDescent="0.35">
      <c r="A205" s="13" t="s">
        <v>20</v>
      </c>
      <c r="B205" s="32" t="s">
        <v>36</v>
      </c>
      <c r="C205" s="32"/>
      <c r="D205" s="32"/>
      <c r="E205" s="32"/>
      <c r="F205" s="32"/>
      <c r="G205" s="32"/>
      <c r="H205" s="14"/>
      <c r="I205" s="14"/>
      <c r="J205" s="14"/>
      <c r="K205" s="11"/>
    </row>
    <row r="206" spans="1:11" s="12" customFormat="1" ht="15.5" x14ac:dyDescent="0.35">
      <c r="A206" s="21" t="s">
        <v>41</v>
      </c>
      <c r="B206" s="15">
        <v>12.2</v>
      </c>
      <c r="C206" s="15">
        <v>11.3</v>
      </c>
      <c r="D206" s="15">
        <v>13</v>
      </c>
      <c r="E206" s="15">
        <v>15.2</v>
      </c>
      <c r="F206" s="15">
        <v>14.2</v>
      </c>
      <c r="G206" s="15">
        <v>15.9</v>
      </c>
      <c r="H206" s="15"/>
      <c r="I206" s="15"/>
      <c r="J206" s="15"/>
      <c r="K206" s="11"/>
    </row>
    <row r="207" spans="1:11" s="9" customFormat="1" ht="229" customHeight="1" x14ac:dyDescent="0.2">
      <c r="A207" s="28" t="s">
        <v>45</v>
      </c>
      <c r="B207" s="28"/>
      <c r="C207" s="28"/>
      <c r="D207" s="28"/>
      <c r="E207" s="28"/>
      <c r="F207" s="28"/>
      <c r="G207" s="28"/>
      <c r="H207" s="28"/>
      <c r="I207" s="28"/>
      <c r="J207" s="28"/>
    </row>
    <row r="208" spans="1:11" s="7" customFormat="1" ht="118.5" customHeight="1" x14ac:dyDescent="0.2">
      <c r="A208" s="29" t="s">
        <v>46</v>
      </c>
      <c r="B208" s="29"/>
      <c r="C208" s="29"/>
      <c r="D208" s="29"/>
      <c r="E208" s="29"/>
      <c r="F208" s="29"/>
      <c r="G208" s="29"/>
      <c r="H208" s="29"/>
      <c r="I208" s="29"/>
      <c r="J208" s="29"/>
      <c r="K208" s="6"/>
    </row>
    <row r="209" spans="1:12" s="7" customFormat="1" ht="78" customHeight="1" x14ac:dyDescent="0.2">
      <c r="A209" s="29" t="s">
        <v>47</v>
      </c>
      <c r="B209" s="29"/>
      <c r="C209" s="29"/>
      <c r="D209" s="29"/>
      <c r="E209" s="29"/>
      <c r="F209" s="29"/>
      <c r="G209" s="29"/>
      <c r="H209" s="29"/>
      <c r="I209" s="29"/>
      <c r="J209" s="29"/>
      <c r="K209" s="6"/>
    </row>
    <row r="210" spans="1:12" x14ac:dyDescent="0.4">
      <c r="A210" s="1"/>
      <c r="B210" s="3"/>
      <c r="C210" s="3"/>
      <c r="D210" s="3"/>
      <c r="E210" s="3"/>
      <c r="F210" s="3"/>
      <c r="G210" s="3"/>
      <c r="H210" s="3"/>
      <c r="I210" s="3"/>
      <c r="J210" s="3"/>
      <c r="K210" s="2"/>
      <c r="L210" s="3"/>
    </row>
    <row r="211" spans="1:12" x14ac:dyDescent="0.4">
      <c r="A211" s="4"/>
      <c r="B211" s="3"/>
      <c r="C211" s="3"/>
      <c r="D211" s="3"/>
      <c r="E211" s="3"/>
      <c r="F211" s="3"/>
      <c r="G211" s="3"/>
      <c r="H211" s="3"/>
      <c r="I211" s="3"/>
      <c r="J211" s="3"/>
      <c r="K211" s="2"/>
      <c r="L211" s="3"/>
    </row>
    <row r="212" spans="1:12" x14ac:dyDescent="0.4">
      <c r="A212" s="3"/>
      <c r="B212" s="3"/>
      <c r="C212" s="3"/>
      <c r="D212" s="3"/>
      <c r="E212" s="3"/>
      <c r="F212" s="3"/>
      <c r="G212" s="3"/>
      <c r="H212" s="3"/>
      <c r="I212" s="3"/>
      <c r="J212" s="3"/>
      <c r="K212" s="2"/>
      <c r="L212" s="3"/>
    </row>
    <row r="213" spans="1:12" x14ac:dyDescent="0.4">
      <c r="A213" s="3"/>
      <c r="B213" s="3"/>
      <c r="C213" s="3"/>
      <c r="D213" s="3"/>
      <c r="E213" s="3"/>
      <c r="F213" s="3"/>
      <c r="G213" s="3"/>
      <c r="H213" s="3"/>
      <c r="I213" s="3"/>
      <c r="J213" s="3"/>
      <c r="K213" s="2"/>
      <c r="L213" s="3"/>
    </row>
    <row r="214" spans="1:12" x14ac:dyDescent="0.4">
      <c r="A214" s="3"/>
      <c r="B214" s="3"/>
      <c r="C214" s="3"/>
      <c r="D214" s="3"/>
      <c r="E214" s="3"/>
      <c r="F214" s="3"/>
      <c r="G214" s="3"/>
      <c r="H214" s="3"/>
      <c r="I214" s="3"/>
      <c r="J214" s="3"/>
      <c r="K214" s="2"/>
      <c r="L214" s="3"/>
    </row>
    <row r="215" spans="1:12" x14ac:dyDescent="0.4">
      <c r="A215" s="3"/>
      <c r="B215" s="3"/>
      <c r="C215" s="3"/>
      <c r="D215" s="3"/>
      <c r="E215" s="3"/>
      <c r="F215" s="3"/>
      <c r="G215" s="3"/>
      <c r="H215" s="3"/>
      <c r="I215" s="3"/>
      <c r="J215" s="3"/>
      <c r="K215" s="2"/>
      <c r="L215" s="3"/>
    </row>
    <row r="216" spans="1:12" x14ac:dyDescent="0.4">
      <c r="A216" s="4"/>
      <c r="B216" s="3"/>
      <c r="C216" s="3"/>
      <c r="D216" s="3"/>
      <c r="E216" s="3"/>
      <c r="F216" s="3"/>
      <c r="G216" s="3"/>
      <c r="H216" s="3"/>
      <c r="I216" s="3"/>
      <c r="J216" s="3"/>
      <c r="K216" s="2"/>
      <c r="L216" s="3"/>
    </row>
    <row r="217" spans="1:12" x14ac:dyDescent="0.4">
      <c r="A217" s="4"/>
      <c r="B217" s="3"/>
      <c r="C217" s="3"/>
      <c r="D217" s="3"/>
      <c r="E217" s="3"/>
      <c r="F217" s="3"/>
      <c r="G217" s="3"/>
      <c r="H217" s="3"/>
      <c r="I217" s="3"/>
      <c r="J217" s="3"/>
      <c r="K217" s="2"/>
      <c r="L217" s="3"/>
    </row>
    <row r="218" spans="1:12" x14ac:dyDescent="0.4">
      <c r="A218" s="4"/>
      <c r="B218" s="3"/>
      <c r="C218" s="3"/>
      <c r="D218" s="3"/>
      <c r="E218" s="3"/>
      <c r="F218" s="3"/>
      <c r="G218" s="3"/>
      <c r="H218" s="3"/>
      <c r="I218" s="3"/>
      <c r="J218" s="3"/>
      <c r="K218" s="2"/>
      <c r="L218" s="3"/>
    </row>
    <row r="219" spans="1:12" x14ac:dyDescent="0.4">
      <c r="A219" s="4"/>
      <c r="B219" s="3"/>
      <c r="C219" s="3"/>
      <c r="D219" s="3"/>
      <c r="E219" s="3"/>
      <c r="F219" s="3"/>
      <c r="G219" s="3"/>
      <c r="H219" s="3"/>
      <c r="I219" s="3"/>
      <c r="J219" s="3"/>
      <c r="K219" s="2"/>
      <c r="L219" s="3"/>
    </row>
    <row r="220" spans="1:12" x14ac:dyDescent="0.4">
      <c r="A220" s="3"/>
      <c r="B220" s="3"/>
      <c r="C220" s="3"/>
      <c r="D220" s="3"/>
      <c r="E220" s="3"/>
      <c r="F220" s="3"/>
      <c r="G220" s="3"/>
      <c r="H220" s="3"/>
      <c r="I220" s="3"/>
      <c r="J220" s="3"/>
      <c r="K220" s="2"/>
      <c r="L220" s="3"/>
    </row>
    <row r="221" spans="1:12" x14ac:dyDescent="0.4">
      <c r="A221" s="3"/>
      <c r="K221" s="2"/>
      <c r="L221" s="3"/>
    </row>
    <row r="222" spans="1:12" x14ac:dyDescent="0.4">
      <c r="K222" s="2"/>
      <c r="L222" s="3"/>
    </row>
    <row r="223" spans="1:12" x14ac:dyDescent="0.4">
      <c r="K223" s="2"/>
      <c r="L223" s="3"/>
    </row>
    <row r="224" spans="1:12" x14ac:dyDescent="0.4">
      <c r="K224" s="3"/>
      <c r="L224" s="3"/>
    </row>
    <row r="225" spans="11:14" x14ac:dyDescent="0.4">
      <c r="K225" s="3"/>
      <c r="L225" s="3"/>
    </row>
    <row r="226" spans="11:14" x14ac:dyDescent="0.4">
      <c r="K226" s="3"/>
      <c r="L226" s="3"/>
    </row>
    <row r="227" spans="11:14" x14ac:dyDescent="0.4">
      <c r="K227" s="3"/>
      <c r="L227" s="3"/>
    </row>
    <row r="228" spans="11:14" x14ac:dyDescent="0.4">
      <c r="K228" s="3"/>
      <c r="L228" s="3"/>
    </row>
    <row r="229" spans="11:14" x14ac:dyDescent="0.4">
      <c r="K229" s="3"/>
      <c r="L229" s="3"/>
    </row>
    <row r="230" spans="11:14" x14ac:dyDescent="0.4">
      <c r="K230" s="3"/>
      <c r="L230" s="3"/>
    </row>
    <row r="231" spans="11:14" x14ac:dyDescent="0.4">
      <c r="K231" s="3"/>
      <c r="L231" s="3"/>
    </row>
    <row r="232" spans="11:14" x14ac:dyDescent="0.4">
      <c r="K232" s="3"/>
      <c r="L232" s="3"/>
    </row>
    <row r="233" spans="11:14" x14ac:dyDescent="0.4">
      <c r="K233" s="5"/>
      <c r="L233" s="5"/>
      <c r="M233" s="5"/>
      <c r="N233" s="5"/>
    </row>
    <row r="234" spans="11:14" ht="15.75" customHeight="1" x14ac:dyDescent="0.4">
      <c r="K234" s="3"/>
      <c r="L234" s="3"/>
    </row>
    <row r="235" spans="11:14" x14ac:dyDescent="0.4">
      <c r="K235" s="4"/>
    </row>
    <row r="236" spans="11:14" x14ac:dyDescent="0.4">
      <c r="K236" s="4"/>
    </row>
    <row r="237" spans="11:14" x14ac:dyDescent="0.4">
      <c r="K237" s="4"/>
    </row>
    <row r="238" spans="11:14" x14ac:dyDescent="0.4">
      <c r="K238" s="4"/>
    </row>
    <row r="239" spans="11:14" x14ac:dyDescent="0.4">
      <c r="K239" s="4"/>
    </row>
    <row r="240" spans="11:14" x14ac:dyDescent="0.4">
      <c r="K240" s="4"/>
    </row>
    <row r="241" spans="11:11" x14ac:dyDescent="0.4">
      <c r="K241" s="4"/>
    </row>
    <row r="242" spans="11:11" x14ac:dyDescent="0.4">
      <c r="K242" s="4"/>
    </row>
    <row r="243" spans="11:11" x14ac:dyDescent="0.4">
      <c r="K243" s="4"/>
    </row>
    <row r="244" spans="11:11" x14ac:dyDescent="0.4">
      <c r="K244" s="4"/>
    </row>
    <row r="245" spans="11:11" x14ac:dyDescent="0.4">
      <c r="K245" s="4"/>
    </row>
  </sheetData>
  <mergeCells count="38">
    <mergeCell ref="B186:J186"/>
    <mergeCell ref="B203:D203"/>
    <mergeCell ref="E203:G203"/>
    <mergeCell ref="B205:G205"/>
    <mergeCell ref="B163:J163"/>
    <mergeCell ref="B180:D180"/>
    <mergeCell ref="E180:G180"/>
    <mergeCell ref="B182:G182"/>
    <mergeCell ref="B184:D184"/>
    <mergeCell ref="E184:G184"/>
    <mergeCell ref="H184:J184"/>
    <mergeCell ref="E157:G157"/>
    <mergeCell ref="B159:G159"/>
    <mergeCell ref="B161:D161"/>
    <mergeCell ref="E161:G161"/>
    <mergeCell ref="H161:J161"/>
    <mergeCell ref="A1:J1"/>
    <mergeCell ref="A2:J2"/>
    <mergeCell ref="A3:J3"/>
    <mergeCell ref="B4:D4"/>
    <mergeCell ref="E4:G4"/>
    <mergeCell ref="H4:J4"/>
    <mergeCell ref="A207:J207"/>
    <mergeCell ref="A208:J208"/>
    <mergeCell ref="A209:J209"/>
    <mergeCell ref="A4:A5"/>
    <mergeCell ref="A138:A139"/>
    <mergeCell ref="A157:A158"/>
    <mergeCell ref="A180:A181"/>
    <mergeCell ref="A203:A204"/>
    <mergeCell ref="A161:A162"/>
    <mergeCell ref="A184:A185"/>
    <mergeCell ref="B6:J6"/>
    <mergeCell ref="B138:D138"/>
    <mergeCell ref="E138:G138"/>
    <mergeCell ref="H138:J138"/>
    <mergeCell ref="B140:J140"/>
    <mergeCell ref="B157:D157"/>
  </mergeCells>
  <phoneticPr fontId="9" type="noConversion"/>
  <hyperlinks>
    <hyperlink ref="K1" r:id="rId1" xr:uid="{0DF58A47-ED78-42A5-A30F-497527634443}"/>
  </hyperlinks>
  <pageMargins left="0.6" right="0.6" top="0.5" bottom="0.8125" header="0.3" footer="0.3"/>
  <pageSetup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D0F8-2302-4598-AA4F-EAF535C71311}">
  <dimension ref="A1:M47"/>
  <sheetViews>
    <sheetView workbookViewId="0">
      <selection activeCell="M3" sqref="M3:M43"/>
    </sheetView>
  </sheetViews>
  <sheetFormatPr defaultRowHeight="14.5" x14ac:dyDescent="0.35"/>
  <sheetData>
    <row r="1" spans="1:13" x14ac:dyDescent="0.35">
      <c r="B1" t="s">
        <v>54</v>
      </c>
      <c r="J1" t="s">
        <v>55</v>
      </c>
    </row>
    <row r="2" spans="1:13" x14ac:dyDescent="0.35">
      <c r="A2" t="s">
        <v>49</v>
      </c>
      <c r="B2" t="s">
        <v>50</v>
      </c>
      <c r="C2" t="s">
        <v>51</v>
      </c>
      <c r="D2" t="s">
        <v>52</v>
      </c>
      <c r="E2" t="s">
        <v>53</v>
      </c>
      <c r="I2" t="str">
        <f>A2</f>
        <v>Year</v>
      </c>
      <c r="J2" t="str">
        <f t="shared" ref="J2:N2" si="0">B2</f>
        <v>Black Men</v>
      </c>
      <c r="K2" t="str">
        <f t="shared" si="0"/>
        <v>White Men</v>
      </c>
      <c r="L2" t="str">
        <f t="shared" si="0"/>
        <v>Black Women</v>
      </c>
      <c r="M2" t="str">
        <f t="shared" si="0"/>
        <v>White Women</v>
      </c>
    </row>
    <row r="3" spans="1:13" x14ac:dyDescent="0.35">
      <c r="A3">
        <v>1900</v>
      </c>
      <c r="B3">
        <f>'Life Expectancy from CDC'!I7</f>
        <v>32.5</v>
      </c>
      <c r="C3">
        <f>'Life Expectancy from CDC'!F7</f>
        <v>46.6</v>
      </c>
      <c r="D3">
        <f>'Life Expectancy from CDC'!J7</f>
        <v>33.5</v>
      </c>
      <c r="E3">
        <f>'Life Expectancy from CDC'!G7</f>
        <v>48.7</v>
      </c>
      <c r="I3">
        <v>1960</v>
      </c>
      <c r="J3">
        <f>'Life Expectancy from CDC'!I54+65</f>
        <v>77.7</v>
      </c>
      <c r="K3">
        <f>65+'Life Expectancy from CDC'!F54</f>
        <v>77.900000000000006</v>
      </c>
      <c r="L3">
        <f>65+'Life Expectancy from CDC'!J54</f>
        <v>80.099999999999994</v>
      </c>
      <c r="M3">
        <f>65+'Life Expectancy from CDC'!G54</f>
        <v>80.900000000000006</v>
      </c>
    </row>
    <row r="4" spans="1:13" x14ac:dyDescent="0.35">
      <c r="A4">
        <v>1950</v>
      </c>
      <c r="B4">
        <f>'Life Expectancy from CDC'!I8</f>
        <v>59.1</v>
      </c>
      <c r="C4">
        <f>'Life Expectancy from CDC'!F8</f>
        <v>66.5</v>
      </c>
      <c r="D4">
        <f>'Life Expectancy from CDC'!J8</f>
        <v>62.9</v>
      </c>
      <c r="E4">
        <f>'Life Expectancy from CDC'!G8</f>
        <v>72.2</v>
      </c>
      <c r="I4">
        <f>'Life Expectancy from CDC'!A55</f>
        <v>1970</v>
      </c>
      <c r="J4">
        <f>'Life Expectancy from CDC'!I55+65</f>
        <v>77.5</v>
      </c>
      <c r="K4">
        <f>65+'Life Expectancy from CDC'!F55</f>
        <v>78.099999999999994</v>
      </c>
      <c r="L4">
        <f>65+'Life Expectancy from CDC'!J54</f>
        <v>80.099999999999994</v>
      </c>
      <c r="M4">
        <f>65+'Life Expectancy from CDC'!G55</f>
        <v>82.1</v>
      </c>
    </row>
    <row r="5" spans="1:13" x14ac:dyDescent="0.35">
      <c r="A5">
        <v>1960</v>
      </c>
      <c r="B5">
        <f>'Life Expectancy from CDC'!I9</f>
        <v>61.1</v>
      </c>
      <c r="C5">
        <f>'Life Expectancy from CDC'!F9</f>
        <v>67.400000000000006</v>
      </c>
      <c r="D5">
        <f>'Life Expectancy from CDC'!J9</f>
        <v>66.3</v>
      </c>
      <c r="E5">
        <f>'Life Expectancy from CDC'!G9</f>
        <v>74.099999999999994</v>
      </c>
      <c r="I5">
        <f>'Life Expectancy from CDC'!A56</f>
        <v>1975</v>
      </c>
      <c r="J5">
        <f>'Life Expectancy from CDC'!I56+65</f>
        <v>78.099999999999994</v>
      </c>
      <c r="K5">
        <f>65+'Life Expectancy from CDC'!F56</f>
        <v>78.8</v>
      </c>
      <c r="L5">
        <f>65+'Life Expectancy from CDC'!J55</f>
        <v>80.7</v>
      </c>
      <c r="M5">
        <f>65+'Life Expectancy from CDC'!G56</f>
        <v>83.2</v>
      </c>
    </row>
    <row r="6" spans="1:13" x14ac:dyDescent="0.35">
      <c r="A6">
        <f>'Life Expectancy from CDC'!A10</f>
        <v>1970</v>
      </c>
      <c r="B6">
        <f>'Life Expectancy from CDC'!I10</f>
        <v>60</v>
      </c>
      <c r="C6">
        <f>'Life Expectancy from CDC'!F10</f>
        <v>68</v>
      </c>
      <c r="D6">
        <f>'Life Expectancy from CDC'!J10</f>
        <v>68.3</v>
      </c>
      <c r="E6">
        <f>'Life Expectancy from CDC'!G10</f>
        <v>75.599999999999994</v>
      </c>
      <c r="I6">
        <f>'Life Expectancy from CDC'!A57</f>
        <v>1980</v>
      </c>
      <c r="J6">
        <f>'Life Expectancy from CDC'!I57+65</f>
        <v>78</v>
      </c>
      <c r="K6">
        <f>65+'Life Expectancy from CDC'!F57</f>
        <v>79.2</v>
      </c>
      <c r="L6">
        <f>65+'Life Expectancy from CDC'!J56</f>
        <v>81.7</v>
      </c>
      <c r="M6">
        <f>65+'Life Expectancy from CDC'!G57</f>
        <v>83.4</v>
      </c>
    </row>
    <row r="7" spans="1:13" x14ac:dyDescent="0.35">
      <c r="A7">
        <f>'Life Expectancy from CDC'!A11</f>
        <v>1975</v>
      </c>
      <c r="B7">
        <f>'Life Expectancy from CDC'!I11</f>
        <v>62.4</v>
      </c>
      <c r="C7">
        <f>'Life Expectancy from CDC'!F11</f>
        <v>69.5</v>
      </c>
      <c r="D7">
        <f>'Life Expectancy from CDC'!J11</f>
        <v>71.3</v>
      </c>
      <c r="E7">
        <f>'Life Expectancy from CDC'!G11</f>
        <v>77.3</v>
      </c>
      <c r="I7">
        <f>'Life Expectancy from CDC'!A58</f>
        <v>1981</v>
      </c>
      <c r="J7">
        <f>'Life Expectancy from CDC'!I58+65</f>
        <v>78.400000000000006</v>
      </c>
      <c r="K7">
        <f>65+'Life Expectancy from CDC'!F58</f>
        <v>79.400000000000006</v>
      </c>
      <c r="L7">
        <f>65+'Life Expectancy from CDC'!J57</f>
        <v>81.8</v>
      </c>
      <c r="M7">
        <f>65+'Life Expectancy from CDC'!G58</f>
        <v>83.7</v>
      </c>
    </row>
    <row r="8" spans="1:13" x14ac:dyDescent="0.35">
      <c r="A8">
        <f>'Life Expectancy from CDC'!A12</f>
        <v>1980</v>
      </c>
      <c r="B8">
        <f>'Life Expectancy from CDC'!I12</f>
        <v>63.8</v>
      </c>
      <c r="C8">
        <f>'Life Expectancy from CDC'!F12</f>
        <v>70.7</v>
      </c>
      <c r="D8">
        <f>'Life Expectancy from CDC'!J12</f>
        <v>72.5</v>
      </c>
      <c r="E8">
        <f>'Life Expectancy from CDC'!G12</f>
        <v>78.099999999999994</v>
      </c>
      <c r="I8">
        <f>'Life Expectancy from CDC'!A59</f>
        <v>1982</v>
      </c>
      <c r="J8">
        <f>'Life Expectancy from CDC'!I59+65</f>
        <v>78.5</v>
      </c>
      <c r="K8">
        <f>65+'Life Expectancy from CDC'!F59</f>
        <v>79.5</v>
      </c>
      <c r="L8">
        <f>65+'Life Expectancy from CDC'!J58</f>
        <v>82.2</v>
      </c>
      <c r="M8">
        <f>65+'Life Expectancy from CDC'!G59</f>
        <v>83.8</v>
      </c>
    </row>
    <row r="9" spans="1:13" x14ac:dyDescent="0.35">
      <c r="A9">
        <f>'Life Expectancy from CDC'!A13</f>
        <v>1981</v>
      </c>
      <c r="B9">
        <f>'Life Expectancy from CDC'!I13</f>
        <v>64.5</v>
      </c>
      <c r="C9">
        <f>'Life Expectancy from CDC'!F13</f>
        <v>71.099999999999994</v>
      </c>
      <c r="D9">
        <f>'Life Expectancy from CDC'!J13</f>
        <v>73.2</v>
      </c>
      <c r="E9">
        <f>'Life Expectancy from CDC'!G13</f>
        <v>78.400000000000006</v>
      </c>
      <c r="I9">
        <f>'Life Expectancy from CDC'!A60</f>
        <v>1983</v>
      </c>
      <c r="J9">
        <f>'Life Expectancy from CDC'!I60+65</f>
        <v>78.2</v>
      </c>
      <c r="K9">
        <f>65+'Life Expectancy from CDC'!F60</f>
        <v>79.5</v>
      </c>
      <c r="L9">
        <f>65+'Life Expectancy from CDC'!J59</f>
        <v>82.5</v>
      </c>
      <c r="M9">
        <f>65+'Life Expectancy from CDC'!G60</f>
        <v>83.7</v>
      </c>
    </row>
    <row r="10" spans="1:13" x14ac:dyDescent="0.35">
      <c r="A10">
        <f>'Life Expectancy from CDC'!A14</f>
        <v>1982</v>
      </c>
      <c r="B10">
        <f>'Life Expectancy from CDC'!I14</f>
        <v>65.099999999999994</v>
      </c>
      <c r="C10">
        <f>'Life Expectancy from CDC'!F14</f>
        <v>71.5</v>
      </c>
      <c r="D10">
        <f>'Life Expectancy from CDC'!J14</f>
        <v>73.599999999999994</v>
      </c>
      <c r="E10">
        <f>'Life Expectancy from CDC'!G14</f>
        <v>78.7</v>
      </c>
      <c r="I10">
        <f>'Life Expectancy from CDC'!A61</f>
        <v>1984</v>
      </c>
      <c r="J10">
        <f>'Life Expectancy from CDC'!I61+65</f>
        <v>78.2</v>
      </c>
      <c r="K10">
        <f>65+'Life Expectancy from CDC'!F61</f>
        <v>79.599999999999994</v>
      </c>
      <c r="L10">
        <f>65+'Life Expectancy from CDC'!J60</f>
        <v>82.2</v>
      </c>
      <c r="M10">
        <f>65+'Life Expectancy from CDC'!G61</f>
        <v>83.7</v>
      </c>
    </row>
    <row r="11" spans="1:13" x14ac:dyDescent="0.35">
      <c r="A11">
        <f>'Life Expectancy from CDC'!A15</f>
        <v>1983</v>
      </c>
      <c r="B11">
        <f>'Life Expectancy from CDC'!I15</f>
        <v>65.2</v>
      </c>
      <c r="C11">
        <f>'Life Expectancy from CDC'!F15</f>
        <v>71.599999999999994</v>
      </c>
      <c r="D11">
        <f>'Life Expectancy from CDC'!J15</f>
        <v>73.5</v>
      </c>
      <c r="E11">
        <f>'Life Expectancy from CDC'!G15</f>
        <v>78.7</v>
      </c>
      <c r="I11">
        <f>'Life Expectancy from CDC'!A62</f>
        <v>1985</v>
      </c>
      <c r="J11">
        <f>'Life Expectancy from CDC'!I62+65</f>
        <v>78</v>
      </c>
      <c r="K11">
        <f>65+'Life Expectancy from CDC'!F62</f>
        <v>79.5</v>
      </c>
      <c r="L11">
        <f>65+'Life Expectancy from CDC'!J61</f>
        <v>82.2</v>
      </c>
      <c r="M11">
        <f>65+'Life Expectancy from CDC'!G62</f>
        <v>83.7</v>
      </c>
    </row>
    <row r="12" spans="1:13" x14ac:dyDescent="0.35">
      <c r="A12">
        <f>'Life Expectancy from CDC'!A16</f>
        <v>1984</v>
      </c>
      <c r="B12">
        <f>'Life Expectancy from CDC'!I16</f>
        <v>65.3</v>
      </c>
      <c r="C12">
        <f>'Life Expectancy from CDC'!F16</f>
        <v>71.8</v>
      </c>
      <c r="D12">
        <f>'Life Expectancy from CDC'!J16</f>
        <v>73.599999999999994</v>
      </c>
      <c r="E12">
        <f>'Life Expectancy from CDC'!G16</f>
        <v>78.7</v>
      </c>
      <c r="I12">
        <f>'Life Expectancy from CDC'!A63</f>
        <v>1986</v>
      </c>
      <c r="J12">
        <f>'Life Expectancy from CDC'!I63+65</f>
        <v>78</v>
      </c>
      <c r="K12">
        <f>65+'Life Expectancy from CDC'!F63</f>
        <v>79.7</v>
      </c>
      <c r="L12">
        <f>65+'Life Expectancy from CDC'!J62</f>
        <v>81.900000000000006</v>
      </c>
      <c r="M12">
        <f>65+'Life Expectancy from CDC'!G63</f>
        <v>83.7</v>
      </c>
    </row>
    <row r="13" spans="1:13" x14ac:dyDescent="0.35">
      <c r="A13">
        <f>'Life Expectancy from CDC'!A17</f>
        <v>1985</v>
      </c>
      <c r="B13">
        <f>'Life Expectancy from CDC'!I17</f>
        <v>65</v>
      </c>
      <c r="C13">
        <f>'Life Expectancy from CDC'!F17</f>
        <v>71.8</v>
      </c>
      <c r="D13">
        <f>'Life Expectancy from CDC'!J17</f>
        <v>73.400000000000006</v>
      </c>
      <c r="E13">
        <f>'Life Expectancy from CDC'!G17</f>
        <v>78.7</v>
      </c>
      <c r="I13">
        <f>'Life Expectancy from CDC'!A64</f>
        <v>1987</v>
      </c>
      <c r="J13">
        <f>'Life Expectancy from CDC'!I64+65</f>
        <v>78</v>
      </c>
      <c r="K13">
        <f>65+'Life Expectancy from CDC'!F64</f>
        <v>79.8</v>
      </c>
      <c r="L13">
        <f>65+'Life Expectancy from CDC'!J63</f>
        <v>82</v>
      </c>
      <c r="M13">
        <f>65+'Life Expectancy from CDC'!G64</f>
        <v>83.8</v>
      </c>
    </row>
    <row r="14" spans="1:13" x14ac:dyDescent="0.35">
      <c r="A14">
        <f>'Life Expectancy from CDC'!A18</f>
        <v>1986</v>
      </c>
      <c r="B14">
        <f>'Life Expectancy from CDC'!I18</f>
        <v>64.8</v>
      </c>
      <c r="C14">
        <f>'Life Expectancy from CDC'!F18</f>
        <v>71.900000000000006</v>
      </c>
      <c r="D14">
        <f>'Life Expectancy from CDC'!J18</f>
        <v>73.400000000000006</v>
      </c>
      <c r="E14">
        <f>'Life Expectancy from CDC'!G18</f>
        <v>78.8</v>
      </c>
      <c r="I14">
        <f>'Life Expectancy from CDC'!A65</f>
        <v>1988</v>
      </c>
      <c r="J14">
        <f>'Life Expectancy from CDC'!I65+65</f>
        <v>77.900000000000006</v>
      </c>
      <c r="K14">
        <f>65+'Life Expectancy from CDC'!F65</f>
        <v>79.8</v>
      </c>
      <c r="L14">
        <f>65+'Life Expectancy from CDC'!J64</f>
        <v>82</v>
      </c>
      <c r="M14">
        <f>65+'Life Expectancy from CDC'!G65</f>
        <v>83.7</v>
      </c>
    </row>
    <row r="15" spans="1:13" x14ac:dyDescent="0.35">
      <c r="A15">
        <f>'Life Expectancy from CDC'!A19</f>
        <v>1987</v>
      </c>
      <c r="B15">
        <f>'Life Expectancy from CDC'!I19</f>
        <v>64.7</v>
      </c>
      <c r="C15">
        <f>'Life Expectancy from CDC'!F19</f>
        <v>72.099999999999994</v>
      </c>
      <c r="D15">
        <f>'Life Expectancy from CDC'!J19</f>
        <v>73.400000000000006</v>
      </c>
      <c r="E15">
        <f>'Life Expectancy from CDC'!G19</f>
        <v>78.900000000000006</v>
      </c>
      <c r="I15">
        <f>'Life Expectancy from CDC'!A66</f>
        <v>1989</v>
      </c>
      <c r="J15">
        <f>'Life Expectancy from CDC'!I66+65</f>
        <v>78</v>
      </c>
      <c r="K15">
        <f>65+'Life Expectancy from CDC'!F66</f>
        <v>80.099999999999994</v>
      </c>
      <c r="L15">
        <f>65+'Life Expectancy from CDC'!J65</f>
        <v>81.900000000000006</v>
      </c>
      <c r="M15">
        <f>65+'Life Expectancy from CDC'!G66</f>
        <v>83.9</v>
      </c>
    </row>
    <row r="16" spans="1:13" x14ac:dyDescent="0.35">
      <c r="A16">
        <f>'Life Expectancy from CDC'!A20</f>
        <v>1988</v>
      </c>
      <c r="B16">
        <f>'Life Expectancy from CDC'!I20</f>
        <v>64.400000000000006</v>
      </c>
      <c r="C16">
        <f>'Life Expectancy from CDC'!F20</f>
        <v>72.2</v>
      </c>
      <c r="D16">
        <f>'Life Expectancy from CDC'!J20</f>
        <v>73.2</v>
      </c>
      <c r="E16">
        <f>'Life Expectancy from CDC'!G20</f>
        <v>78.900000000000006</v>
      </c>
      <c r="I16">
        <f>'Life Expectancy from CDC'!A67</f>
        <v>1990</v>
      </c>
      <c r="J16">
        <f>'Life Expectancy from CDC'!I67+65</f>
        <v>78.2</v>
      </c>
      <c r="K16">
        <f>65+'Life Expectancy from CDC'!F67</f>
        <v>80.2</v>
      </c>
      <c r="L16">
        <f>65+'Life Expectancy from CDC'!J66</f>
        <v>81.900000000000006</v>
      </c>
      <c r="M16">
        <f>65+'Life Expectancy from CDC'!G67</f>
        <v>84.1</v>
      </c>
    </row>
    <row r="17" spans="1:13" x14ac:dyDescent="0.35">
      <c r="A17">
        <f>'Life Expectancy from CDC'!A21</f>
        <v>1989</v>
      </c>
      <c r="B17">
        <f>'Life Expectancy from CDC'!I21</f>
        <v>64.3</v>
      </c>
      <c r="C17">
        <f>'Life Expectancy from CDC'!F21</f>
        <v>72.5</v>
      </c>
      <c r="D17">
        <f>'Life Expectancy from CDC'!J21</f>
        <v>73.3</v>
      </c>
      <c r="E17">
        <f>'Life Expectancy from CDC'!G21</f>
        <v>79.2</v>
      </c>
      <c r="I17">
        <f>'Life Expectancy from CDC'!A68</f>
        <v>1991</v>
      </c>
      <c r="J17">
        <f>'Life Expectancy from CDC'!I68+65</f>
        <v>78.400000000000006</v>
      </c>
      <c r="K17">
        <f>65+'Life Expectancy from CDC'!F68</f>
        <v>80.400000000000006</v>
      </c>
      <c r="L17">
        <f>65+'Life Expectancy from CDC'!J67</f>
        <v>82.2</v>
      </c>
      <c r="M17">
        <f>65+'Life Expectancy from CDC'!G68</f>
        <v>84.2</v>
      </c>
    </row>
    <row r="18" spans="1:13" x14ac:dyDescent="0.35">
      <c r="A18">
        <f>'Life Expectancy from CDC'!A22</f>
        <v>1990</v>
      </c>
      <c r="B18">
        <f>'Life Expectancy from CDC'!I22</f>
        <v>64.5</v>
      </c>
      <c r="C18">
        <f>'Life Expectancy from CDC'!F22</f>
        <v>72.7</v>
      </c>
      <c r="D18">
        <f>'Life Expectancy from CDC'!J22</f>
        <v>73.599999999999994</v>
      </c>
      <c r="E18">
        <f>'Life Expectancy from CDC'!G22</f>
        <v>79.400000000000006</v>
      </c>
      <c r="I18">
        <f>'Life Expectancy from CDC'!A69</f>
        <v>1992</v>
      </c>
      <c r="J18">
        <f>'Life Expectancy from CDC'!I69+65</f>
        <v>78.5</v>
      </c>
      <c r="K18">
        <f>65+'Life Expectancy from CDC'!F69</f>
        <v>80.5</v>
      </c>
      <c r="L18">
        <f>65+'Life Expectancy from CDC'!J68</f>
        <v>82.2</v>
      </c>
      <c r="M18">
        <f>65+'Life Expectancy from CDC'!G69</f>
        <v>84.3</v>
      </c>
    </row>
    <row r="19" spans="1:13" x14ac:dyDescent="0.35">
      <c r="A19">
        <f>'Life Expectancy from CDC'!A23</f>
        <v>1991</v>
      </c>
      <c r="B19">
        <f>'Life Expectancy from CDC'!I23</f>
        <v>64.599999999999994</v>
      </c>
      <c r="C19">
        <f>'Life Expectancy from CDC'!F23</f>
        <v>72.900000000000006</v>
      </c>
      <c r="D19">
        <f>'Life Expectancy from CDC'!J23</f>
        <v>73.8</v>
      </c>
      <c r="E19">
        <f>'Life Expectancy from CDC'!G23</f>
        <v>79.599999999999994</v>
      </c>
      <c r="I19">
        <f>'Life Expectancy from CDC'!A70</f>
        <v>1993</v>
      </c>
      <c r="J19">
        <f>'Life Expectancy from CDC'!I70+65</f>
        <v>78.400000000000006</v>
      </c>
      <c r="K19">
        <f>65+'Life Expectancy from CDC'!F70</f>
        <v>80.400000000000006</v>
      </c>
      <c r="L19">
        <f>65+'Life Expectancy from CDC'!J69</f>
        <v>82.4</v>
      </c>
      <c r="M19">
        <f>65+'Life Expectancy from CDC'!G70</f>
        <v>84</v>
      </c>
    </row>
    <row r="20" spans="1:13" x14ac:dyDescent="0.35">
      <c r="A20">
        <f>'Life Expectancy from CDC'!A24</f>
        <v>1992</v>
      </c>
      <c r="B20">
        <f>'Life Expectancy from CDC'!I24</f>
        <v>65</v>
      </c>
      <c r="C20">
        <f>'Life Expectancy from CDC'!F24</f>
        <v>73.2</v>
      </c>
      <c r="D20">
        <f>'Life Expectancy from CDC'!J24</f>
        <v>73.900000000000006</v>
      </c>
      <c r="E20">
        <f>'Life Expectancy from CDC'!G24</f>
        <v>79.8</v>
      </c>
      <c r="I20">
        <f>'Life Expectancy from CDC'!A71</f>
        <v>1994</v>
      </c>
      <c r="J20">
        <f>'Life Expectancy from CDC'!I71+65</f>
        <v>78.599999999999994</v>
      </c>
      <c r="K20">
        <f>65+'Life Expectancy from CDC'!F71</f>
        <v>80.599999999999994</v>
      </c>
      <c r="L20">
        <f>65+'Life Expectancy from CDC'!J70</f>
        <v>82.1</v>
      </c>
      <c r="M20">
        <f>65+'Life Expectancy from CDC'!G71</f>
        <v>84.1</v>
      </c>
    </row>
    <row r="21" spans="1:13" x14ac:dyDescent="0.35">
      <c r="A21">
        <f>'Life Expectancy from CDC'!A25</f>
        <v>1993</v>
      </c>
      <c r="B21">
        <f>'Life Expectancy from CDC'!I25</f>
        <v>64.599999999999994</v>
      </c>
      <c r="C21">
        <f>'Life Expectancy from CDC'!F25</f>
        <v>73.099999999999994</v>
      </c>
      <c r="D21">
        <f>'Life Expectancy from CDC'!J25</f>
        <v>73.7</v>
      </c>
      <c r="E21">
        <f>'Life Expectancy from CDC'!G25</f>
        <v>79.5</v>
      </c>
      <c r="I21">
        <f>'Life Expectancy from CDC'!A72</f>
        <v>1995</v>
      </c>
      <c r="J21">
        <f>'Life Expectancy from CDC'!I72+65</f>
        <v>78.599999999999994</v>
      </c>
      <c r="K21">
        <f>65+'Life Expectancy from CDC'!F72</f>
        <v>80.7</v>
      </c>
      <c r="L21">
        <f>65+'Life Expectancy from CDC'!J71</f>
        <v>82.2</v>
      </c>
      <c r="M21">
        <f>65+'Life Expectancy from CDC'!G72</f>
        <v>84.1</v>
      </c>
    </row>
    <row r="22" spans="1:13" x14ac:dyDescent="0.35">
      <c r="A22">
        <f>'Life Expectancy from CDC'!A26</f>
        <v>1994</v>
      </c>
      <c r="B22">
        <f>'Life Expectancy from CDC'!I26</f>
        <v>64.900000000000006</v>
      </c>
      <c r="C22">
        <f>'Life Expectancy from CDC'!F26</f>
        <v>73.3</v>
      </c>
      <c r="D22">
        <f>'Life Expectancy from CDC'!J26</f>
        <v>73.900000000000006</v>
      </c>
      <c r="E22">
        <f>'Life Expectancy from CDC'!G26</f>
        <v>79.599999999999994</v>
      </c>
      <c r="I22">
        <f>'Life Expectancy from CDC'!A73</f>
        <v>1996</v>
      </c>
      <c r="J22">
        <f>'Life Expectancy from CDC'!I73+65</f>
        <v>78.900000000000006</v>
      </c>
      <c r="K22">
        <f>65+'Life Expectancy from CDC'!F73</f>
        <v>80.8</v>
      </c>
      <c r="L22">
        <f>65+'Life Expectancy from CDC'!J72</f>
        <v>82.1</v>
      </c>
      <c r="M22">
        <f>65+'Life Expectancy from CDC'!G73</f>
        <v>84.1</v>
      </c>
    </row>
    <row r="23" spans="1:13" x14ac:dyDescent="0.35">
      <c r="A23">
        <f>'Life Expectancy from CDC'!A27</f>
        <v>1995</v>
      </c>
      <c r="B23">
        <f>'Life Expectancy from CDC'!I27</f>
        <v>65.2</v>
      </c>
      <c r="C23">
        <f>'Life Expectancy from CDC'!F27</f>
        <v>73.400000000000006</v>
      </c>
      <c r="D23">
        <f>'Life Expectancy from CDC'!J27</f>
        <v>73.900000000000006</v>
      </c>
      <c r="E23">
        <f>'Life Expectancy from CDC'!G27</f>
        <v>79.599999999999994</v>
      </c>
      <c r="I23">
        <f>'Life Expectancy from CDC'!A74</f>
        <v>1997</v>
      </c>
      <c r="J23">
        <f>'Life Expectancy from CDC'!I74+65</f>
        <v>79.2</v>
      </c>
      <c r="K23">
        <f>65+'Life Expectancy from CDC'!F74</f>
        <v>81</v>
      </c>
      <c r="L23">
        <f>65+'Life Expectancy from CDC'!J73</f>
        <v>82.2</v>
      </c>
      <c r="M23">
        <f>65+'Life Expectancy from CDC'!G74</f>
        <v>84.3</v>
      </c>
    </row>
    <row r="24" spans="1:13" x14ac:dyDescent="0.35">
      <c r="A24">
        <f>'Life Expectancy from CDC'!A28</f>
        <v>1996</v>
      </c>
      <c r="B24">
        <f>'Life Expectancy from CDC'!I28</f>
        <v>66.099999999999994</v>
      </c>
      <c r="C24">
        <f>'Life Expectancy from CDC'!F28</f>
        <v>73.900000000000006</v>
      </c>
      <c r="D24">
        <f>'Life Expectancy from CDC'!J28</f>
        <v>74.2</v>
      </c>
      <c r="E24">
        <f>'Life Expectancy from CDC'!G28</f>
        <v>79.7</v>
      </c>
      <c r="I24">
        <f>'Life Expectancy from CDC'!A75</f>
        <v>1998</v>
      </c>
      <c r="J24">
        <f>'Life Expectancy from CDC'!I75+65</f>
        <v>79.3</v>
      </c>
      <c r="K24">
        <f>65+'Life Expectancy from CDC'!F75</f>
        <v>81.099999999999994</v>
      </c>
      <c r="L24">
        <f>65+'Life Expectancy from CDC'!J74</f>
        <v>82.6</v>
      </c>
      <c r="M24">
        <f>65+'Life Expectancy from CDC'!G75</f>
        <v>84.3</v>
      </c>
    </row>
    <row r="25" spans="1:13" x14ac:dyDescent="0.35">
      <c r="A25">
        <f>'Life Expectancy from CDC'!A29</f>
        <v>1997</v>
      </c>
      <c r="B25">
        <f>'Life Expectancy from CDC'!I29</f>
        <v>67.2</v>
      </c>
      <c r="C25">
        <f>'Life Expectancy from CDC'!F29</f>
        <v>74.3</v>
      </c>
      <c r="D25">
        <f>'Life Expectancy from CDC'!J29</f>
        <v>74.7</v>
      </c>
      <c r="E25">
        <f>'Life Expectancy from CDC'!G29</f>
        <v>79.900000000000006</v>
      </c>
      <c r="I25">
        <f>'Life Expectancy from CDC'!A76</f>
        <v>1999</v>
      </c>
      <c r="J25">
        <f>'Life Expectancy from CDC'!I76+65</f>
        <v>79.3</v>
      </c>
      <c r="K25">
        <f>65+'Life Expectancy from CDC'!F76</f>
        <v>81.099999999999994</v>
      </c>
      <c r="L25">
        <f>65+'Life Expectancy from CDC'!J75</f>
        <v>82.4</v>
      </c>
      <c r="M25">
        <f>65+'Life Expectancy from CDC'!G76</f>
        <v>84.2</v>
      </c>
    </row>
    <row r="26" spans="1:13" x14ac:dyDescent="0.35">
      <c r="A26">
        <f>'Life Expectancy from CDC'!A30</f>
        <v>1998</v>
      </c>
      <c r="B26">
        <f>'Life Expectancy from CDC'!I30</f>
        <v>67.599999999999994</v>
      </c>
      <c r="C26">
        <f>'Life Expectancy from CDC'!F30</f>
        <v>74.5</v>
      </c>
      <c r="D26">
        <f>'Life Expectancy from CDC'!J30</f>
        <v>74.8</v>
      </c>
      <c r="E26">
        <f>'Life Expectancy from CDC'!G30</f>
        <v>80</v>
      </c>
      <c r="I26">
        <f>'Life Expectancy from CDC'!A77</f>
        <v>2000</v>
      </c>
      <c r="J26">
        <f>'Life Expectancy from CDC'!I77+65</f>
        <v>79.099999999999994</v>
      </c>
      <c r="K26">
        <f>65+'Life Expectancy from CDC'!F77</f>
        <v>81.099999999999994</v>
      </c>
      <c r="L26">
        <f>65+'Life Expectancy from CDC'!J76</f>
        <v>82.3</v>
      </c>
      <c r="M26">
        <f>65+'Life Expectancy from CDC'!G77</f>
        <v>84.1</v>
      </c>
    </row>
    <row r="27" spans="1:13" x14ac:dyDescent="0.35">
      <c r="A27">
        <f>'Life Expectancy from CDC'!A31</f>
        <v>1999</v>
      </c>
      <c r="B27">
        <f>'Life Expectancy from CDC'!I31</f>
        <v>67.8</v>
      </c>
      <c r="C27">
        <f>'Life Expectancy from CDC'!F31</f>
        <v>74.599999999999994</v>
      </c>
      <c r="D27">
        <f>'Life Expectancy from CDC'!J31</f>
        <v>74.7</v>
      </c>
      <c r="E27">
        <f>'Life Expectancy from CDC'!G31</f>
        <v>79.900000000000006</v>
      </c>
      <c r="I27">
        <f>'Life Expectancy from CDC'!A78</f>
        <v>2001</v>
      </c>
      <c r="J27">
        <f>'Life Expectancy from CDC'!I78+65</f>
        <v>79.2</v>
      </c>
      <c r="K27">
        <f>65+'Life Expectancy from CDC'!F78</f>
        <v>81.3</v>
      </c>
      <c r="L27">
        <f>65+'Life Expectancy from CDC'!J77</f>
        <v>82.5</v>
      </c>
      <c r="M27">
        <f>65+'Life Expectancy from CDC'!G78</f>
        <v>84.3</v>
      </c>
    </row>
    <row r="28" spans="1:13" x14ac:dyDescent="0.35">
      <c r="A28">
        <f>'Life Expectancy from CDC'!A32</f>
        <v>2000</v>
      </c>
      <c r="B28">
        <f>'Life Expectancy from CDC'!I32</f>
        <v>68.2</v>
      </c>
      <c r="C28">
        <f>'Life Expectancy from CDC'!F32</f>
        <v>74.7</v>
      </c>
      <c r="D28">
        <f>'Life Expectancy from CDC'!J32</f>
        <v>75.099999999999994</v>
      </c>
      <c r="E28">
        <f>'Life Expectancy from CDC'!G32</f>
        <v>79.900000000000006</v>
      </c>
      <c r="I28">
        <f>'Life Expectancy from CDC'!A79</f>
        <v>2002</v>
      </c>
      <c r="J28">
        <f>'Life Expectancy from CDC'!I79+65</f>
        <v>79.400000000000006</v>
      </c>
      <c r="K28">
        <f>65+'Life Expectancy from CDC'!F79</f>
        <v>81.400000000000006</v>
      </c>
      <c r="L28">
        <f>65+'Life Expectancy from CDC'!J78</f>
        <v>82.7</v>
      </c>
      <c r="M28">
        <f>65+'Life Expectancy from CDC'!G79</f>
        <v>84.3</v>
      </c>
    </row>
    <row r="29" spans="1:13" x14ac:dyDescent="0.35">
      <c r="A29">
        <f>'Life Expectancy from CDC'!A33</f>
        <v>2001</v>
      </c>
      <c r="B29">
        <f>'Life Expectancy from CDC'!I33</f>
        <v>68.5</v>
      </c>
      <c r="C29">
        <f>'Life Expectancy from CDC'!F33</f>
        <v>74.900000000000006</v>
      </c>
      <c r="D29">
        <f>'Life Expectancy from CDC'!J33</f>
        <v>75.3</v>
      </c>
      <c r="E29">
        <f>'Life Expectancy from CDC'!G33</f>
        <v>80</v>
      </c>
      <c r="I29">
        <f>VALUE('Life Expectancy from CDC'!A80)</f>
        <v>2003</v>
      </c>
      <c r="J29">
        <f>'Life Expectancy from CDC'!I80+65</f>
        <v>79.5</v>
      </c>
      <c r="K29">
        <f>65+'Life Expectancy from CDC'!F80</f>
        <v>81.599999999999994</v>
      </c>
      <c r="L29">
        <f>65+'Life Expectancy from CDC'!J79</f>
        <v>82.8</v>
      </c>
      <c r="M29">
        <f>65+'Life Expectancy from CDC'!G80</f>
        <v>84.4</v>
      </c>
    </row>
    <row r="30" spans="1:13" x14ac:dyDescent="0.35">
      <c r="A30">
        <f>'Life Expectancy from CDC'!A34</f>
        <v>2002</v>
      </c>
      <c r="B30">
        <f>'Life Expectancy from CDC'!I34</f>
        <v>68.7</v>
      </c>
      <c r="C30">
        <f>'Life Expectancy from CDC'!F34</f>
        <v>74.900000000000006</v>
      </c>
      <c r="D30">
        <f>'Life Expectancy from CDC'!J34</f>
        <v>75.400000000000006</v>
      </c>
      <c r="E30">
        <f>'Life Expectancy from CDC'!G34</f>
        <v>80.099999999999994</v>
      </c>
      <c r="I30">
        <f>VALUE('Life Expectancy from CDC'!A81)</f>
        <v>2004</v>
      </c>
      <c r="J30">
        <f>'Life Expectancy from CDC'!I81+65</f>
        <v>79.900000000000006</v>
      </c>
      <c r="K30">
        <f>65+'Life Expectancy from CDC'!F81</f>
        <v>82</v>
      </c>
      <c r="L30">
        <f>65+'Life Expectancy from CDC'!J80</f>
        <v>83</v>
      </c>
      <c r="M30">
        <f>65+'Life Expectancy from CDC'!G81</f>
        <v>84.7</v>
      </c>
    </row>
    <row r="31" spans="1:13" x14ac:dyDescent="0.35">
      <c r="A31">
        <f>VALUE('Life Expectancy from CDC'!A35)</f>
        <v>2003</v>
      </c>
      <c r="B31">
        <f>'Life Expectancy from CDC'!I35</f>
        <v>68.900000000000006</v>
      </c>
      <c r="C31">
        <f>'Life Expectancy from CDC'!F35</f>
        <v>75.099999999999994</v>
      </c>
      <c r="D31">
        <f>'Life Expectancy from CDC'!J35</f>
        <v>75.7</v>
      </c>
      <c r="E31">
        <f>'Life Expectancy from CDC'!G35</f>
        <v>80.2</v>
      </c>
      <c r="I31">
        <f>VALUE('Life Expectancy from CDC'!A82)</f>
        <v>2005</v>
      </c>
      <c r="J31">
        <f>'Life Expectancy from CDC'!I82+65</f>
        <v>80</v>
      </c>
      <c r="K31">
        <f>65+'Life Expectancy from CDC'!F82</f>
        <v>82</v>
      </c>
      <c r="L31">
        <f>65+'Life Expectancy from CDC'!J81</f>
        <v>83.3</v>
      </c>
      <c r="M31">
        <f>65+'Life Expectancy from CDC'!G82</f>
        <v>84.7</v>
      </c>
    </row>
    <row r="32" spans="1:13" x14ac:dyDescent="0.35">
      <c r="A32">
        <f>VALUE('Life Expectancy from CDC'!A36)</f>
        <v>2004</v>
      </c>
      <c r="B32">
        <f>'Life Expectancy from CDC'!I36</f>
        <v>69.400000000000006</v>
      </c>
      <c r="C32">
        <f>'Life Expectancy from CDC'!F36</f>
        <v>75.5</v>
      </c>
      <c r="D32">
        <f>'Life Expectancy from CDC'!J36</f>
        <v>76.099999999999994</v>
      </c>
      <c r="E32">
        <f>'Life Expectancy from CDC'!G36</f>
        <v>80.5</v>
      </c>
      <c r="I32">
        <f>VALUE('Life Expectancy from CDC'!A83)</f>
        <v>2006</v>
      </c>
      <c r="J32">
        <f>'Life Expectancy from CDC'!I83+65</f>
        <v>80.2</v>
      </c>
      <c r="K32">
        <f>65+'Life Expectancy from CDC'!F83</f>
        <v>82.3</v>
      </c>
      <c r="L32">
        <f>65+'Life Expectancy from CDC'!J82</f>
        <v>83.3</v>
      </c>
      <c r="M32">
        <f>65+'Life Expectancy from CDC'!G83</f>
        <v>84.9</v>
      </c>
    </row>
    <row r="33" spans="1:13" x14ac:dyDescent="0.35">
      <c r="A33">
        <f>VALUE('Life Expectancy from CDC'!A37)</f>
        <v>2005</v>
      </c>
      <c r="B33">
        <f>'Life Expectancy from CDC'!I37</f>
        <v>69.5</v>
      </c>
      <c r="C33">
        <f>'Life Expectancy from CDC'!F37</f>
        <v>75.5</v>
      </c>
      <c r="D33">
        <f>'Life Expectancy from CDC'!J37</f>
        <v>76.2</v>
      </c>
      <c r="E33">
        <f>'Life Expectancy from CDC'!G37</f>
        <v>80.5</v>
      </c>
      <c r="I33">
        <f>VALUE('Life Expectancy from CDC'!A84)</f>
        <v>2007</v>
      </c>
      <c r="J33">
        <f>'Life Expectancy from CDC'!I84+65</f>
        <v>80.400000000000006</v>
      </c>
      <c r="K33">
        <f>65+'Life Expectancy from CDC'!F84</f>
        <v>82.4</v>
      </c>
      <c r="L33">
        <f>65+'Life Expectancy from CDC'!J83</f>
        <v>83.6</v>
      </c>
      <c r="M33">
        <f>65+'Life Expectancy from CDC'!G84</f>
        <v>85.1</v>
      </c>
    </row>
    <row r="34" spans="1:13" x14ac:dyDescent="0.35">
      <c r="A34">
        <f>VALUE('Life Expectancy from CDC'!A38)</f>
        <v>2006</v>
      </c>
      <c r="B34">
        <f>'Life Expectancy from CDC'!I38</f>
        <v>69.900000000000006</v>
      </c>
      <c r="C34">
        <f>'Life Expectancy from CDC'!F38</f>
        <v>75.8</v>
      </c>
      <c r="D34">
        <f>'Life Expectancy from CDC'!J38</f>
        <v>76.7</v>
      </c>
      <c r="E34">
        <f>'Life Expectancy from CDC'!G38</f>
        <v>80.7</v>
      </c>
      <c r="I34">
        <f>VALUE('Life Expectancy from CDC'!A85)</f>
        <v>2008</v>
      </c>
      <c r="J34">
        <f>'Life Expectancy from CDC'!I85+65</f>
        <v>80.5</v>
      </c>
      <c r="K34">
        <f>65+'Life Expectancy from CDC'!F85</f>
        <v>82.5</v>
      </c>
      <c r="L34">
        <f>65+'Life Expectancy from CDC'!J84</f>
        <v>83.8</v>
      </c>
      <c r="M34">
        <f>65+'Life Expectancy from CDC'!G85</f>
        <v>85</v>
      </c>
    </row>
    <row r="35" spans="1:13" x14ac:dyDescent="0.35">
      <c r="A35">
        <f>VALUE('Life Expectancy from CDC'!A39)</f>
        <v>2007</v>
      </c>
      <c r="B35">
        <f>'Life Expectancy from CDC'!I39</f>
        <v>70.3</v>
      </c>
      <c r="C35">
        <f>'Life Expectancy from CDC'!F39</f>
        <v>76</v>
      </c>
      <c r="D35">
        <f>'Life Expectancy from CDC'!J39</f>
        <v>77</v>
      </c>
      <c r="E35">
        <f>'Life Expectancy from CDC'!G39</f>
        <v>80.900000000000006</v>
      </c>
      <c r="I35">
        <f>VALUE('Life Expectancy from CDC'!A86)</f>
        <v>2009</v>
      </c>
      <c r="J35">
        <f>'Life Expectancy from CDC'!I86+65</f>
        <v>80.900000000000006</v>
      </c>
      <c r="K35">
        <f>65+'Life Expectancy from CDC'!F86</f>
        <v>82.7</v>
      </c>
      <c r="L35">
        <f>65+'Life Expectancy from CDC'!J85</f>
        <v>83.9</v>
      </c>
      <c r="M35">
        <f>65+'Life Expectancy from CDC'!G86</f>
        <v>85.3</v>
      </c>
    </row>
    <row r="36" spans="1:13" x14ac:dyDescent="0.35">
      <c r="A36">
        <f>VALUE('Life Expectancy from CDC'!A40)</f>
        <v>2008</v>
      </c>
      <c r="B36">
        <f>'Life Expectancy from CDC'!I40</f>
        <v>70.900000000000006</v>
      </c>
      <c r="C36">
        <f>'Life Expectancy from CDC'!F40</f>
        <v>76.099999999999994</v>
      </c>
      <c r="D36">
        <f>'Life Expectancy from CDC'!J40</f>
        <v>77.3</v>
      </c>
      <c r="E36">
        <f>'Life Expectancy from CDC'!G40</f>
        <v>80.900000000000006</v>
      </c>
      <c r="I36">
        <f>VALUE('Life Expectancy from CDC'!A87)</f>
        <v>2010</v>
      </c>
      <c r="J36">
        <f>'Life Expectancy from CDC'!I87+65</f>
        <v>80.900000000000006</v>
      </c>
      <c r="K36">
        <f>65+'Life Expectancy from CDC'!F87</f>
        <v>82.8</v>
      </c>
      <c r="L36">
        <f>65+'Life Expectancy from CDC'!J86</f>
        <v>84.2</v>
      </c>
      <c r="M36">
        <f>65+'Life Expectancy from CDC'!G87</f>
        <v>85.3</v>
      </c>
    </row>
    <row r="37" spans="1:13" x14ac:dyDescent="0.35">
      <c r="A37">
        <f>VALUE('Life Expectancy from CDC'!A41)</f>
        <v>2009</v>
      </c>
      <c r="B37">
        <f>'Life Expectancy from CDC'!I41</f>
        <v>71.400000000000006</v>
      </c>
      <c r="C37">
        <f>'Life Expectancy from CDC'!F41</f>
        <v>76.400000000000006</v>
      </c>
      <c r="D37">
        <f>'Life Expectancy from CDC'!J41</f>
        <v>77.7</v>
      </c>
      <c r="E37">
        <f>'Life Expectancy from CDC'!G41</f>
        <v>81.2</v>
      </c>
      <c r="I37">
        <f>VALUE('Life Expectancy from CDC'!A88)</f>
        <v>2011</v>
      </c>
      <c r="J37">
        <f>'Life Expectancy from CDC'!I88+65</f>
        <v>81.2</v>
      </c>
      <c r="K37">
        <f>65+'Life Expectancy from CDC'!F88</f>
        <v>82.8</v>
      </c>
      <c r="L37">
        <f>65+'Life Expectancy from CDC'!J87</f>
        <v>84.3</v>
      </c>
      <c r="M37">
        <f>65+'Life Expectancy from CDC'!G88</f>
        <v>85.3</v>
      </c>
    </row>
    <row r="38" spans="1:13" x14ac:dyDescent="0.35">
      <c r="A38">
        <f>VALUE('Life Expectancy from CDC'!A42)</f>
        <v>2010</v>
      </c>
      <c r="B38">
        <f>'Life Expectancy from CDC'!I42</f>
        <v>71.8</v>
      </c>
      <c r="C38">
        <f>'Life Expectancy from CDC'!F42</f>
        <v>76.5</v>
      </c>
      <c r="D38">
        <f>'Life Expectancy from CDC'!J42</f>
        <v>78</v>
      </c>
      <c r="E38">
        <f>'Life Expectancy from CDC'!G42</f>
        <v>81.3</v>
      </c>
      <c r="I38">
        <f>VALUE('Life Expectancy from CDC'!A89)</f>
        <v>2012</v>
      </c>
      <c r="J38">
        <f>'Life Expectancy from CDC'!I89+65</f>
        <v>81.2</v>
      </c>
      <c r="K38">
        <f>65+'Life Expectancy from CDC'!F89</f>
        <v>83</v>
      </c>
      <c r="L38">
        <f>65+'Life Expectancy from CDC'!J88</f>
        <v>84.4</v>
      </c>
      <c r="M38">
        <f>65+'Life Expectancy from CDC'!G89</f>
        <v>85.4</v>
      </c>
    </row>
    <row r="39" spans="1:13" x14ac:dyDescent="0.35">
      <c r="A39">
        <f>VALUE('Life Expectancy from CDC'!A43)</f>
        <v>2011</v>
      </c>
      <c r="B39">
        <f>'Life Expectancy from CDC'!I43</f>
        <v>72.2</v>
      </c>
      <c r="C39">
        <f>'Life Expectancy from CDC'!F43</f>
        <v>76.599999999999994</v>
      </c>
      <c r="D39">
        <f>'Life Expectancy from CDC'!J43</f>
        <v>78.2</v>
      </c>
      <c r="E39">
        <f>'Life Expectancy from CDC'!G43</f>
        <v>81.3</v>
      </c>
      <c r="I39">
        <f>VALUE('Life Expectancy from CDC'!A90)</f>
        <v>2013</v>
      </c>
      <c r="J39">
        <f>'Life Expectancy from CDC'!I90+65</f>
        <v>81.2</v>
      </c>
      <c r="K39">
        <f>65+'Life Expectancy from CDC'!F90</f>
        <v>83</v>
      </c>
      <c r="L39">
        <f>65+'Life Expectancy from CDC'!J89</f>
        <v>84.5</v>
      </c>
      <c r="M39">
        <f>65+'Life Expectancy from CDC'!G90</f>
        <v>85.5</v>
      </c>
    </row>
    <row r="40" spans="1:13" x14ac:dyDescent="0.35">
      <c r="A40">
        <f>VALUE('Life Expectancy from CDC'!A44)</f>
        <v>2012</v>
      </c>
      <c r="B40">
        <f>'Life Expectancy from CDC'!I44</f>
        <v>72.3</v>
      </c>
      <c r="C40">
        <f>'Life Expectancy from CDC'!F44</f>
        <v>76.7</v>
      </c>
      <c r="D40">
        <f>'Life Expectancy from CDC'!J44</f>
        <v>78.400000000000006</v>
      </c>
      <c r="E40">
        <f>'Life Expectancy from CDC'!G44</f>
        <v>81.400000000000006</v>
      </c>
      <c r="I40">
        <f>VALUE('Life Expectancy from CDC'!A91)</f>
        <v>2014</v>
      </c>
      <c r="J40">
        <f>'Life Expectancy from CDC'!I91+65</f>
        <v>81.400000000000006</v>
      </c>
      <c r="K40">
        <f>65+'Life Expectancy from CDC'!F91</f>
        <v>83</v>
      </c>
      <c r="L40">
        <f>65+'Life Expectancy from CDC'!J90</f>
        <v>84.5</v>
      </c>
      <c r="M40">
        <f>65+'Life Expectancy from CDC'!G91</f>
        <v>85.6</v>
      </c>
    </row>
    <row r="41" spans="1:13" x14ac:dyDescent="0.35">
      <c r="A41">
        <f>VALUE('Life Expectancy from CDC'!A45)</f>
        <v>2013</v>
      </c>
      <c r="B41">
        <f>'Life Expectancy from CDC'!I45</f>
        <v>72.3</v>
      </c>
      <c r="C41">
        <f>'Life Expectancy from CDC'!F45</f>
        <v>76.7</v>
      </c>
      <c r="D41">
        <f>'Life Expectancy from CDC'!J45</f>
        <v>78.400000000000006</v>
      </c>
      <c r="E41">
        <f>'Life Expectancy from CDC'!G45</f>
        <v>81.400000000000006</v>
      </c>
      <c r="I41">
        <f>VALUE('Life Expectancy from CDC'!A92)</f>
        <v>2015</v>
      </c>
      <c r="J41">
        <f>'Life Expectancy from CDC'!I92+65</f>
        <v>81.400000000000006</v>
      </c>
      <c r="K41">
        <f>65+'Life Expectancy from CDC'!F92</f>
        <v>83</v>
      </c>
      <c r="L41">
        <f>65+'Life Expectancy from CDC'!J91</f>
        <v>84.7</v>
      </c>
      <c r="M41">
        <f>65+'Life Expectancy from CDC'!G92</f>
        <v>85.5</v>
      </c>
    </row>
    <row r="42" spans="1:13" x14ac:dyDescent="0.35">
      <c r="A42">
        <f>VALUE('Life Expectancy from CDC'!A46)</f>
        <v>2014</v>
      </c>
      <c r="B42">
        <f>'Life Expectancy from CDC'!I46</f>
        <v>72.5</v>
      </c>
      <c r="C42">
        <f>'Life Expectancy from CDC'!F46</f>
        <v>76.7</v>
      </c>
      <c r="D42">
        <f>'Life Expectancy from CDC'!J46</f>
        <v>78.5</v>
      </c>
      <c r="E42">
        <f>'Life Expectancy from CDC'!G46</f>
        <v>81.400000000000006</v>
      </c>
      <c r="I42">
        <f>VALUE('Life Expectancy from CDC'!A93)</f>
        <v>2016</v>
      </c>
      <c r="J42">
        <f>'Life Expectancy from CDC'!I93+65</f>
        <v>81.400000000000006</v>
      </c>
      <c r="K42">
        <f>65+'Life Expectancy from CDC'!F93</f>
        <v>83.1</v>
      </c>
      <c r="L42">
        <f>65+'Life Expectancy from CDC'!J92</f>
        <v>84.6</v>
      </c>
      <c r="M42">
        <f>65+'Life Expectancy from CDC'!G93</f>
        <v>85.6</v>
      </c>
    </row>
    <row r="43" spans="1:13" x14ac:dyDescent="0.35">
      <c r="A43">
        <f>VALUE('Life Expectancy from CDC'!A47)</f>
        <v>2015</v>
      </c>
      <c r="B43">
        <f>'Life Expectancy from CDC'!I47</f>
        <v>72.2</v>
      </c>
      <c r="C43">
        <f>'Life Expectancy from CDC'!F47</f>
        <v>76.599999999999994</v>
      </c>
      <c r="D43">
        <f>'Life Expectancy from CDC'!J47</f>
        <v>78.5</v>
      </c>
      <c r="E43">
        <f>'Life Expectancy from CDC'!G47</f>
        <v>81.3</v>
      </c>
      <c r="I43">
        <f>VALUE('Life Expectancy from CDC'!A94)</f>
        <v>2017</v>
      </c>
      <c r="J43">
        <f>'Life Expectancy from CDC'!I94+65</f>
        <v>81.400000000000006</v>
      </c>
      <c r="K43">
        <f>65+'Life Expectancy from CDC'!F94</f>
        <v>83.1</v>
      </c>
      <c r="L43">
        <f>65+'Life Expectancy from CDC'!J93</f>
        <v>84.7</v>
      </c>
      <c r="M43">
        <f>65+'Life Expectancy from CDC'!G94</f>
        <v>85.6</v>
      </c>
    </row>
    <row r="44" spans="1:13" x14ac:dyDescent="0.35">
      <c r="A44">
        <f>VALUE('Life Expectancy from CDC'!A48)</f>
        <v>2016</v>
      </c>
      <c r="B44">
        <f>'Life Expectancy from CDC'!I48</f>
        <v>72</v>
      </c>
      <c r="C44">
        <f>'Life Expectancy from CDC'!F48</f>
        <v>76.400000000000006</v>
      </c>
      <c r="D44">
        <f>'Life Expectancy from CDC'!J48</f>
        <v>78.3</v>
      </c>
      <c r="E44">
        <f>'Life Expectancy from CDC'!G48</f>
        <v>81.3</v>
      </c>
    </row>
    <row r="45" spans="1:13" x14ac:dyDescent="0.35">
      <c r="A45">
        <f>VALUE('Life Expectancy from CDC'!A49)</f>
        <v>2017</v>
      </c>
      <c r="B45">
        <f>'Life Expectancy from CDC'!I49</f>
        <v>71.900000000000006</v>
      </c>
      <c r="C45">
        <f>'Life Expectancy from CDC'!F49</f>
        <v>76.400000000000006</v>
      </c>
      <c r="D45">
        <f>'Life Expectancy from CDC'!J49</f>
        <v>78.5</v>
      </c>
      <c r="E45">
        <f>'Life Expectancy from CDC'!G49</f>
        <v>81.2</v>
      </c>
    </row>
    <row r="47" spans="1:13" x14ac:dyDescent="0.35">
      <c r="B47">
        <f>B45-B4</f>
        <v>12.800000000000004</v>
      </c>
      <c r="C47">
        <f t="shared" ref="B47:D47" si="1">C45-C11</f>
        <v>4.8000000000000114</v>
      </c>
      <c r="D47">
        <f t="shared" si="1"/>
        <v>5</v>
      </c>
      <c r="E47">
        <f>E45-E11</f>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6E0A8-25B9-4E65-A017-7C12D1B3BB87}">
  <dimension ref="A1:J143"/>
  <sheetViews>
    <sheetView topLeftCell="A48" workbookViewId="0">
      <selection activeCell="G67" sqref="G67"/>
    </sheetView>
  </sheetViews>
  <sheetFormatPr defaultRowHeight="14.5" x14ac:dyDescent="0.35"/>
  <sheetData>
    <row r="1" spans="1:9" x14ac:dyDescent="0.35">
      <c r="A1" t="s">
        <v>201</v>
      </c>
      <c r="B1" s="39" t="s">
        <v>200</v>
      </c>
      <c r="C1" t="s">
        <v>199</v>
      </c>
      <c r="D1" t="s">
        <v>198</v>
      </c>
      <c r="E1" t="s">
        <v>197</v>
      </c>
      <c r="F1" t="s">
        <v>196</v>
      </c>
      <c r="G1" t="s">
        <v>203</v>
      </c>
    </row>
    <row r="2" spans="1:9" x14ac:dyDescent="0.35">
      <c r="B2" s="39" t="s">
        <v>195</v>
      </c>
      <c r="C2">
        <v>0</v>
      </c>
      <c r="D2">
        <v>3533</v>
      </c>
      <c r="E2">
        <v>290934</v>
      </c>
      <c r="F2">
        <v>1214.4000000000001</v>
      </c>
      <c r="G2">
        <f>D2</f>
        <v>3533</v>
      </c>
      <c r="H2" t="s">
        <v>202</v>
      </c>
      <c r="I2">
        <f>SUMPRODUCT(C2:C102,D2:D102)/SUM(D2:D102)</f>
        <v>62.600395739029082</v>
      </c>
    </row>
    <row r="3" spans="1:9" x14ac:dyDescent="0.35">
      <c r="B3" s="39" t="s">
        <v>194</v>
      </c>
      <c r="C3">
        <v>1</v>
      </c>
      <c r="D3">
        <v>211</v>
      </c>
      <c r="E3">
        <v>293048</v>
      </c>
      <c r="F3">
        <v>72</v>
      </c>
      <c r="G3">
        <f>D3+G2</f>
        <v>3744</v>
      </c>
    </row>
    <row r="4" spans="1:9" x14ac:dyDescent="0.35">
      <c r="B4" s="39" t="s">
        <v>193</v>
      </c>
      <c r="C4">
        <v>2</v>
      </c>
      <c r="D4">
        <v>137</v>
      </c>
      <c r="E4">
        <v>299866</v>
      </c>
      <c r="F4">
        <v>45.7</v>
      </c>
      <c r="G4">
        <f t="shared" ref="G4:G67" si="0">D4+G3</f>
        <v>3881</v>
      </c>
    </row>
    <row r="5" spans="1:9" x14ac:dyDescent="0.35">
      <c r="B5" s="39" t="s">
        <v>192</v>
      </c>
      <c r="C5">
        <v>3</v>
      </c>
      <c r="D5">
        <v>87</v>
      </c>
      <c r="E5">
        <v>305759</v>
      </c>
      <c r="F5">
        <v>28.5</v>
      </c>
      <c r="G5">
        <f t="shared" si="0"/>
        <v>3968</v>
      </c>
    </row>
    <row r="6" spans="1:9" x14ac:dyDescent="0.35">
      <c r="B6" s="39" t="s">
        <v>191</v>
      </c>
      <c r="C6">
        <v>4</v>
      </c>
      <c r="D6">
        <v>74</v>
      </c>
      <c r="E6">
        <v>309750</v>
      </c>
      <c r="F6">
        <v>23.9</v>
      </c>
      <c r="G6">
        <f t="shared" si="0"/>
        <v>4042</v>
      </c>
    </row>
    <row r="7" spans="1:9" x14ac:dyDescent="0.35">
      <c r="B7" s="39" t="s">
        <v>190</v>
      </c>
      <c r="C7">
        <v>5</v>
      </c>
      <c r="D7">
        <v>80</v>
      </c>
      <c r="E7">
        <v>309404</v>
      </c>
      <c r="F7">
        <v>25.9</v>
      </c>
      <c r="G7">
        <f t="shared" si="0"/>
        <v>4122</v>
      </c>
    </row>
    <row r="8" spans="1:9" x14ac:dyDescent="0.35">
      <c r="B8" s="39" t="s">
        <v>189</v>
      </c>
      <c r="C8">
        <v>6</v>
      </c>
      <c r="D8">
        <v>77</v>
      </c>
      <c r="E8">
        <v>308033</v>
      </c>
      <c r="F8">
        <v>25</v>
      </c>
      <c r="G8">
        <f t="shared" si="0"/>
        <v>4199</v>
      </c>
    </row>
    <row r="9" spans="1:9" x14ac:dyDescent="0.35">
      <c r="B9" s="39" t="s">
        <v>188</v>
      </c>
      <c r="C9">
        <v>7</v>
      </c>
      <c r="D9">
        <v>70</v>
      </c>
      <c r="E9">
        <v>308674</v>
      </c>
      <c r="F9">
        <v>22.7</v>
      </c>
      <c r="G9">
        <f t="shared" si="0"/>
        <v>4269</v>
      </c>
    </row>
    <row r="10" spans="1:9" x14ac:dyDescent="0.35">
      <c r="B10" s="39" t="s">
        <v>187</v>
      </c>
      <c r="C10">
        <v>8</v>
      </c>
      <c r="D10">
        <v>57</v>
      </c>
      <c r="E10">
        <v>310357</v>
      </c>
      <c r="F10">
        <v>18.399999999999999</v>
      </c>
      <c r="G10">
        <f t="shared" si="0"/>
        <v>4326</v>
      </c>
    </row>
    <row r="11" spans="1:9" x14ac:dyDescent="0.35">
      <c r="B11" s="39" t="s">
        <v>186</v>
      </c>
      <c r="C11">
        <v>9</v>
      </c>
      <c r="D11">
        <v>69</v>
      </c>
      <c r="E11">
        <v>310984</v>
      </c>
      <c r="F11">
        <v>22.2</v>
      </c>
      <c r="G11">
        <f t="shared" si="0"/>
        <v>4395</v>
      </c>
    </row>
    <row r="12" spans="1:9" x14ac:dyDescent="0.35">
      <c r="B12" s="39" t="s">
        <v>185</v>
      </c>
      <c r="C12">
        <v>10</v>
      </c>
      <c r="D12">
        <v>79</v>
      </c>
      <c r="E12">
        <v>313808</v>
      </c>
      <c r="F12">
        <v>25.2</v>
      </c>
      <c r="G12">
        <f t="shared" si="0"/>
        <v>4474</v>
      </c>
    </row>
    <row r="13" spans="1:9" x14ac:dyDescent="0.35">
      <c r="B13" s="39" t="s">
        <v>184</v>
      </c>
      <c r="C13">
        <v>11</v>
      </c>
      <c r="D13">
        <v>74</v>
      </c>
      <c r="E13">
        <v>323720</v>
      </c>
      <c r="F13">
        <v>22.9</v>
      </c>
      <c r="G13">
        <f t="shared" si="0"/>
        <v>4548</v>
      </c>
    </row>
    <row r="14" spans="1:9" x14ac:dyDescent="0.35">
      <c r="B14" s="39" t="s">
        <v>183</v>
      </c>
      <c r="C14">
        <v>12</v>
      </c>
      <c r="D14">
        <v>60</v>
      </c>
      <c r="E14">
        <v>324742</v>
      </c>
      <c r="F14">
        <v>18.5</v>
      </c>
      <c r="G14">
        <f t="shared" si="0"/>
        <v>4608</v>
      </c>
    </row>
    <row r="15" spans="1:9" x14ac:dyDescent="0.35">
      <c r="B15" s="39" t="s">
        <v>182</v>
      </c>
      <c r="C15">
        <v>13</v>
      </c>
      <c r="D15">
        <v>80</v>
      </c>
      <c r="E15">
        <v>315879</v>
      </c>
      <c r="F15">
        <v>25.3</v>
      </c>
      <c r="G15">
        <f t="shared" si="0"/>
        <v>4688</v>
      </c>
    </row>
    <row r="16" spans="1:9" x14ac:dyDescent="0.35">
      <c r="B16" s="39" t="s">
        <v>181</v>
      </c>
      <c r="C16">
        <v>14</v>
      </c>
      <c r="D16">
        <v>118</v>
      </c>
      <c r="E16">
        <v>312277</v>
      </c>
      <c r="F16">
        <v>37.799999999999997</v>
      </c>
      <c r="G16">
        <f t="shared" si="0"/>
        <v>4806</v>
      </c>
    </row>
    <row r="17" spans="2:7" x14ac:dyDescent="0.35">
      <c r="B17" s="39" t="s">
        <v>180</v>
      </c>
      <c r="C17">
        <v>15</v>
      </c>
      <c r="D17">
        <v>177</v>
      </c>
      <c r="E17">
        <v>309995</v>
      </c>
      <c r="F17">
        <v>57.1</v>
      </c>
      <c r="G17">
        <f t="shared" si="0"/>
        <v>4983</v>
      </c>
    </row>
    <row r="18" spans="2:7" x14ac:dyDescent="0.35">
      <c r="B18" s="39" t="s">
        <v>179</v>
      </c>
      <c r="C18">
        <v>16</v>
      </c>
      <c r="D18">
        <v>246</v>
      </c>
      <c r="E18">
        <v>308407</v>
      </c>
      <c r="F18">
        <v>79.8</v>
      </c>
      <c r="G18">
        <f t="shared" si="0"/>
        <v>5229</v>
      </c>
    </row>
    <row r="19" spans="2:7" x14ac:dyDescent="0.35">
      <c r="B19" s="39" t="s">
        <v>178</v>
      </c>
      <c r="C19">
        <v>17</v>
      </c>
      <c r="D19">
        <v>392</v>
      </c>
      <c r="E19">
        <v>314282</v>
      </c>
      <c r="F19">
        <v>124.7</v>
      </c>
      <c r="G19">
        <f t="shared" si="0"/>
        <v>5621</v>
      </c>
    </row>
    <row r="20" spans="2:7" x14ac:dyDescent="0.35">
      <c r="B20" s="39" t="s">
        <v>177</v>
      </c>
      <c r="C20">
        <v>18</v>
      </c>
      <c r="D20">
        <v>580</v>
      </c>
      <c r="E20">
        <v>326121</v>
      </c>
      <c r="F20">
        <v>177.8</v>
      </c>
      <c r="G20">
        <f t="shared" si="0"/>
        <v>6201</v>
      </c>
    </row>
    <row r="21" spans="2:7" x14ac:dyDescent="0.35">
      <c r="B21" s="39" t="s">
        <v>176</v>
      </c>
      <c r="C21">
        <v>19</v>
      </c>
      <c r="D21">
        <v>633</v>
      </c>
      <c r="E21">
        <v>336758</v>
      </c>
      <c r="F21">
        <v>188</v>
      </c>
      <c r="G21">
        <f t="shared" si="0"/>
        <v>6834</v>
      </c>
    </row>
    <row r="22" spans="2:7" x14ac:dyDescent="0.35">
      <c r="B22" s="39" t="s">
        <v>175</v>
      </c>
      <c r="C22">
        <v>20</v>
      </c>
      <c r="D22">
        <v>653</v>
      </c>
      <c r="E22">
        <v>329229</v>
      </c>
      <c r="F22">
        <v>198.3</v>
      </c>
      <c r="G22">
        <f t="shared" si="0"/>
        <v>7487</v>
      </c>
    </row>
    <row r="23" spans="2:7" x14ac:dyDescent="0.35">
      <c r="B23" s="39" t="s">
        <v>174</v>
      </c>
      <c r="C23">
        <v>21</v>
      </c>
      <c r="D23">
        <v>711</v>
      </c>
      <c r="E23">
        <v>331443</v>
      </c>
      <c r="F23">
        <v>214.5</v>
      </c>
      <c r="G23">
        <f t="shared" si="0"/>
        <v>8198</v>
      </c>
    </row>
    <row r="24" spans="2:7" x14ac:dyDescent="0.35">
      <c r="B24" s="39" t="s">
        <v>173</v>
      </c>
      <c r="C24">
        <v>22</v>
      </c>
      <c r="D24">
        <v>701</v>
      </c>
      <c r="E24">
        <v>330789</v>
      </c>
      <c r="F24">
        <v>211.9</v>
      </c>
      <c r="G24">
        <f t="shared" si="0"/>
        <v>8899</v>
      </c>
    </row>
    <row r="25" spans="2:7" x14ac:dyDescent="0.35">
      <c r="B25" s="39" t="s">
        <v>172</v>
      </c>
      <c r="C25">
        <v>23</v>
      </c>
      <c r="D25">
        <v>756</v>
      </c>
      <c r="E25">
        <v>331323</v>
      </c>
      <c r="F25">
        <v>228.2</v>
      </c>
      <c r="G25">
        <f t="shared" si="0"/>
        <v>9655</v>
      </c>
    </row>
    <row r="26" spans="2:7" x14ac:dyDescent="0.35">
      <c r="B26" s="39" t="s">
        <v>171</v>
      </c>
      <c r="C26">
        <v>24</v>
      </c>
      <c r="D26">
        <v>768</v>
      </c>
      <c r="E26">
        <v>349538</v>
      </c>
      <c r="F26">
        <v>219.7</v>
      </c>
      <c r="G26">
        <f t="shared" si="0"/>
        <v>10423</v>
      </c>
    </row>
    <row r="27" spans="2:7" x14ac:dyDescent="0.35">
      <c r="B27" s="39" t="s">
        <v>170</v>
      </c>
      <c r="C27">
        <v>25</v>
      </c>
      <c r="D27">
        <v>822</v>
      </c>
      <c r="E27">
        <v>365910</v>
      </c>
      <c r="F27">
        <v>224.6</v>
      </c>
      <c r="G27">
        <f t="shared" si="0"/>
        <v>11245</v>
      </c>
    </row>
    <row r="28" spans="2:7" x14ac:dyDescent="0.35">
      <c r="B28" s="39" t="s">
        <v>169</v>
      </c>
      <c r="C28">
        <v>26</v>
      </c>
      <c r="D28">
        <v>891</v>
      </c>
      <c r="E28">
        <v>378057</v>
      </c>
      <c r="F28">
        <v>235.7</v>
      </c>
      <c r="G28">
        <f t="shared" si="0"/>
        <v>12136</v>
      </c>
    </row>
    <row r="29" spans="2:7" x14ac:dyDescent="0.35">
      <c r="B29" s="39" t="s">
        <v>168</v>
      </c>
      <c r="C29">
        <v>27</v>
      </c>
      <c r="D29">
        <v>917</v>
      </c>
      <c r="E29">
        <v>384226</v>
      </c>
      <c r="F29">
        <v>238.7</v>
      </c>
      <c r="G29">
        <f t="shared" si="0"/>
        <v>13053</v>
      </c>
    </row>
    <row r="30" spans="2:7" x14ac:dyDescent="0.35">
      <c r="B30" s="39" t="s">
        <v>167</v>
      </c>
      <c r="C30">
        <v>28</v>
      </c>
      <c r="D30">
        <v>959</v>
      </c>
      <c r="E30">
        <v>385755</v>
      </c>
      <c r="F30">
        <v>248.6</v>
      </c>
      <c r="G30">
        <f t="shared" si="0"/>
        <v>14012</v>
      </c>
    </row>
    <row r="31" spans="2:7" x14ac:dyDescent="0.35">
      <c r="B31" s="39" t="s">
        <v>166</v>
      </c>
      <c r="C31">
        <v>29</v>
      </c>
      <c r="D31">
        <v>947</v>
      </c>
      <c r="E31">
        <v>377035</v>
      </c>
      <c r="F31">
        <v>251.2</v>
      </c>
      <c r="G31">
        <f t="shared" si="0"/>
        <v>14959</v>
      </c>
    </row>
    <row r="32" spans="2:7" x14ac:dyDescent="0.35">
      <c r="B32" s="39" t="s">
        <v>165</v>
      </c>
      <c r="C32">
        <v>30</v>
      </c>
      <c r="D32">
        <v>950</v>
      </c>
      <c r="E32">
        <v>351044</v>
      </c>
      <c r="F32">
        <v>270.60000000000002</v>
      </c>
      <c r="G32">
        <f t="shared" si="0"/>
        <v>15909</v>
      </c>
    </row>
    <row r="33" spans="2:7" x14ac:dyDescent="0.35">
      <c r="B33" s="39" t="s">
        <v>164</v>
      </c>
      <c r="C33">
        <v>31</v>
      </c>
      <c r="D33">
        <v>914</v>
      </c>
      <c r="E33">
        <v>328258</v>
      </c>
      <c r="F33">
        <v>278.39999999999998</v>
      </c>
      <c r="G33">
        <f t="shared" si="0"/>
        <v>16823</v>
      </c>
    </row>
    <row r="34" spans="2:7" x14ac:dyDescent="0.35">
      <c r="B34" s="39" t="s">
        <v>163</v>
      </c>
      <c r="C34">
        <v>32</v>
      </c>
      <c r="D34">
        <v>889</v>
      </c>
      <c r="E34">
        <v>313537</v>
      </c>
      <c r="F34">
        <v>283.5</v>
      </c>
      <c r="G34">
        <f t="shared" si="0"/>
        <v>17712</v>
      </c>
    </row>
    <row r="35" spans="2:7" x14ac:dyDescent="0.35">
      <c r="B35" s="39" t="s">
        <v>162</v>
      </c>
      <c r="C35">
        <v>33</v>
      </c>
      <c r="D35">
        <v>884</v>
      </c>
      <c r="E35">
        <v>306040</v>
      </c>
      <c r="F35">
        <v>288.89999999999998</v>
      </c>
      <c r="G35">
        <f t="shared" si="0"/>
        <v>18596</v>
      </c>
    </row>
    <row r="36" spans="2:7" x14ac:dyDescent="0.35">
      <c r="B36" s="39" t="s">
        <v>161</v>
      </c>
      <c r="C36">
        <v>34</v>
      </c>
      <c r="D36">
        <v>926</v>
      </c>
      <c r="E36">
        <v>303038</v>
      </c>
      <c r="F36">
        <v>305.60000000000002</v>
      </c>
      <c r="G36">
        <f t="shared" si="0"/>
        <v>19522</v>
      </c>
    </row>
    <row r="37" spans="2:7" x14ac:dyDescent="0.35">
      <c r="B37" s="39" t="s">
        <v>160</v>
      </c>
      <c r="C37">
        <v>35</v>
      </c>
      <c r="D37">
        <v>929</v>
      </c>
      <c r="E37">
        <v>286841</v>
      </c>
      <c r="F37">
        <v>323.89999999999998</v>
      </c>
      <c r="G37">
        <f t="shared" si="0"/>
        <v>20451</v>
      </c>
    </row>
    <row r="38" spans="2:7" x14ac:dyDescent="0.35">
      <c r="B38" s="39" t="s">
        <v>159</v>
      </c>
      <c r="C38">
        <v>36</v>
      </c>
      <c r="D38">
        <v>963</v>
      </c>
      <c r="E38">
        <v>288508</v>
      </c>
      <c r="F38">
        <v>333.8</v>
      </c>
      <c r="G38">
        <f t="shared" si="0"/>
        <v>21414</v>
      </c>
    </row>
    <row r="39" spans="2:7" x14ac:dyDescent="0.35">
      <c r="B39" s="39" t="s">
        <v>158</v>
      </c>
      <c r="C39">
        <v>37</v>
      </c>
      <c r="D39">
        <v>1040</v>
      </c>
      <c r="E39">
        <v>286315</v>
      </c>
      <c r="F39">
        <v>363.2</v>
      </c>
      <c r="G39">
        <f t="shared" si="0"/>
        <v>22454</v>
      </c>
    </row>
    <row r="40" spans="2:7" x14ac:dyDescent="0.35">
      <c r="B40" s="39" t="s">
        <v>157</v>
      </c>
      <c r="C40">
        <v>38</v>
      </c>
      <c r="D40">
        <v>1013</v>
      </c>
      <c r="E40">
        <v>282416</v>
      </c>
      <c r="F40">
        <v>358.7</v>
      </c>
      <c r="G40">
        <f t="shared" si="0"/>
        <v>23467</v>
      </c>
    </row>
    <row r="41" spans="2:7" x14ac:dyDescent="0.35">
      <c r="B41" s="39" t="s">
        <v>156</v>
      </c>
      <c r="C41">
        <v>39</v>
      </c>
      <c r="D41">
        <v>1064</v>
      </c>
      <c r="E41">
        <v>294196</v>
      </c>
      <c r="F41">
        <v>361.7</v>
      </c>
      <c r="G41">
        <f t="shared" si="0"/>
        <v>24531</v>
      </c>
    </row>
    <row r="42" spans="2:7" x14ac:dyDescent="0.35">
      <c r="B42" s="39" t="s">
        <v>155</v>
      </c>
      <c r="C42">
        <v>40</v>
      </c>
      <c r="D42">
        <v>1098</v>
      </c>
      <c r="E42">
        <v>271037</v>
      </c>
      <c r="F42">
        <v>405.1</v>
      </c>
      <c r="G42">
        <f t="shared" si="0"/>
        <v>25629</v>
      </c>
    </row>
    <row r="43" spans="2:7" x14ac:dyDescent="0.35">
      <c r="B43" s="39" t="s">
        <v>154</v>
      </c>
      <c r="C43">
        <v>41</v>
      </c>
      <c r="D43">
        <v>1116</v>
      </c>
      <c r="E43">
        <v>260551</v>
      </c>
      <c r="F43">
        <v>428.3</v>
      </c>
      <c r="G43">
        <f t="shared" si="0"/>
        <v>26745</v>
      </c>
    </row>
    <row r="44" spans="2:7" x14ac:dyDescent="0.35">
      <c r="B44" s="39" t="s">
        <v>153</v>
      </c>
      <c r="C44">
        <v>42</v>
      </c>
      <c r="D44">
        <v>1107</v>
      </c>
      <c r="E44">
        <v>255437</v>
      </c>
      <c r="F44">
        <v>433.4</v>
      </c>
      <c r="G44">
        <f t="shared" si="0"/>
        <v>27852</v>
      </c>
    </row>
    <row r="45" spans="2:7" x14ac:dyDescent="0.35">
      <c r="B45" s="39" t="s">
        <v>152</v>
      </c>
      <c r="C45">
        <v>43</v>
      </c>
      <c r="D45">
        <v>1132</v>
      </c>
      <c r="E45">
        <v>245945</v>
      </c>
      <c r="F45">
        <v>460.3</v>
      </c>
      <c r="G45">
        <f t="shared" si="0"/>
        <v>28984</v>
      </c>
    </row>
    <row r="46" spans="2:7" x14ac:dyDescent="0.35">
      <c r="B46" s="39" t="s">
        <v>151</v>
      </c>
      <c r="C46">
        <v>44</v>
      </c>
      <c r="D46">
        <v>1179</v>
      </c>
      <c r="E46">
        <v>252483</v>
      </c>
      <c r="F46">
        <v>467</v>
      </c>
      <c r="G46">
        <f t="shared" si="0"/>
        <v>30163</v>
      </c>
    </row>
    <row r="47" spans="2:7" x14ac:dyDescent="0.35">
      <c r="B47" s="39" t="s">
        <v>150</v>
      </c>
      <c r="C47">
        <v>45</v>
      </c>
      <c r="D47">
        <v>1220</v>
      </c>
      <c r="E47">
        <v>241610</v>
      </c>
      <c r="F47">
        <v>504.9</v>
      </c>
      <c r="G47">
        <f t="shared" si="0"/>
        <v>31383</v>
      </c>
    </row>
    <row r="48" spans="2:7" x14ac:dyDescent="0.35">
      <c r="B48" s="39" t="s">
        <v>149</v>
      </c>
      <c r="C48">
        <v>46</v>
      </c>
      <c r="D48">
        <v>1338</v>
      </c>
      <c r="E48">
        <v>247639</v>
      </c>
      <c r="F48">
        <v>540.29999999999995</v>
      </c>
      <c r="G48">
        <f t="shared" si="0"/>
        <v>32721</v>
      </c>
    </row>
    <row r="49" spans="2:7" x14ac:dyDescent="0.35">
      <c r="B49" s="39" t="s">
        <v>148</v>
      </c>
      <c r="C49">
        <v>47</v>
      </c>
      <c r="D49">
        <v>1457</v>
      </c>
      <c r="E49">
        <v>255895</v>
      </c>
      <c r="F49">
        <v>569.4</v>
      </c>
      <c r="G49">
        <f t="shared" si="0"/>
        <v>34178</v>
      </c>
    </row>
    <row r="50" spans="2:7" x14ac:dyDescent="0.35">
      <c r="B50" s="39" t="s">
        <v>147</v>
      </c>
      <c r="C50">
        <v>48</v>
      </c>
      <c r="D50">
        <v>1677</v>
      </c>
      <c r="E50">
        <v>264679</v>
      </c>
      <c r="F50">
        <v>633.6</v>
      </c>
      <c r="G50">
        <f t="shared" si="0"/>
        <v>35855</v>
      </c>
    </row>
    <row r="51" spans="2:7" x14ac:dyDescent="0.35">
      <c r="B51" s="39" t="s">
        <v>146</v>
      </c>
      <c r="C51">
        <v>49</v>
      </c>
      <c r="D51">
        <v>1779</v>
      </c>
      <c r="E51">
        <v>266968</v>
      </c>
      <c r="F51">
        <v>666.4</v>
      </c>
      <c r="G51">
        <f t="shared" si="0"/>
        <v>37634</v>
      </c>
    </row>
    <row r="52" spans="2:7" x14ac:dyDescent="0.35">
      <c r="B52" s="39" t="s">
        <v>145</v>
      </c>
      <c r="C52">
        <v>50</v>
      </c>
      <c r="D52">
        <v>1756</v>
      </c>
      <c r="E52">
        <v>246322</v>
      </c>
      <c r="F52">
        <v>712.9</v>
      </c>
      <c r="G52">
        <f t="shared" si="0"/>
        <v>39390</v>
      </c>
    </row>
    <row r="53" spans="2:7" x14ac:dyDescent="0.35">
      <c r="B53" s="39" t="s">
        <v>144</v>
      </c>
      <c r="C53">
        <v>51</v>
      </c>
      <c r="D53">
        <v>1948</v>
      </c>
      <c r="E53">
        <v>246560</v>
      </c>
      <c r="F53">
        <v>790.1</v>
      </c>
      <c r="G53">
        <f t="shared" si="0"/>
        <v>41338</v>
      </c>
    </row>
    <row r="54" spans="2:7" x14ac:dyDescent="0.35">
      <c r="B54" s="39" t="s">
        <v>143</v>
      </c>
      <c r="C54">
        <v>52</v>
      </c>
      <c r="D54">
        <v>2137</v>
      </c>
      <c r="E54">
        <v>243656</v>
      </c>
      <c r="F54">
        <v>877.1</v>
      </c>
      <c r="G54">
        <f t="shared" si="0"/>
        <v>43475</v>
      </c>
    </row>
    <row r="55" spans="2:7" x14ac:dyDescent="0.35">
      <c r="B55" s="39" t="s">
        <v>142</v>
      </c>
      <c r="C55">
        <v>53</v>
      </c>
      <c r="D55">
        <v>2296</v>
      </c>
      <c r="E55">
        <v>252431</v>
      </c>
      <c r="F55">
        <v>909.6</v>
      </c>
      <c r="G55">
        <f t="shared" si="0"/>
        <v>45771</v>
      </c>
    </row>
    <row r="56" spans="2:7" x14ac:dyDescent="0.35">
      <c r="B56" s="39" t="s">
        <v>141</v>
      </c>
      <c r="C56">
        <v>54</v>
      </c>
      <c r="D56">
        <v>2620</v>
      </c>
      <c r="E56">
        <v>264238</v>
      </c>
      <c r="F56">
        <v>991.5</v>
      </c>
      <c r="G56">
        <f t="shared" si="0"/>
        <v>48391</v>
      </c>
    </row>
    <row r="57" spans="2:7" x14ac:dyDescent="0.35">
      <c r="B57" s="39" t="s">
        <v>140</v>
      </c>
      <c r="C57">
        <v>55</v>
      </c>
      <c r="D57">
        <v>2892</v>
      </c>
      <c r="E57">
        <v>259945</v>
      </c>
      <c r="F57">
        <v>1112.5</v>
      </c>
      <c r="G57">
        <f t="shared" si="0"/>
        <v>51283</v>
      </c>
    </row>
    <row r="58" spans="2:7" x14ac:dyDescent="0.35">
      <c r="B58" s="39" t="s">
        <v>139</v>
      </c>
      <c r="C58">
        <v>56</v>
      </c>
      <c r="D58">
        <v>3067</v>
      </c>
      <c r="E58">
        <v>254600</v>
      </c>
      <c r="F58">
        <v>1204.5999999999999</v>
      </c>
      <c r="G58">
        <f t="shared" si="0"/>
        <v>54350</v>
      </c>
    </row>
    <row r="59" spans="2:7" x14ac:dyDescent="0.35">
      <c r="B59" s="39" t="s">
        <v>138</v>
      </c>
      <c r="C59">
        <v>57</v>
      </c>
      <c r="D59">
        <v>3329</v>
      </c>
      <c r="E59">
        <v>249422</v>
      </c>
      <c r="F59">
        <v>1334.7</v>
      </c>
      <c r="G59">
        <f t="shared" si="0"/>
        <v>57679</v>
      </c>
    </row>
    <row r="60" spans="2:7" x14ac:dyDescent="0.35">
      <c r="B60" s="39" t="s">
        <v>137</v>
      </c>
      <c r="C60">
        <v>58</v>
      </c>
      <c r="D60">
        <v>3677</v>
      </c>
      <c r="E60">
        <v>247776</v>
      </c>
      <c r="F60">
        <v>1484</v>
      </c>
      <c r="G60">
        <f t="shared" si="0"/>
        <v>61356</v>
      </c>
    </row>
    <row r="61" spans="2:7" x14ac:dyDescent="0.35">
      <c r="B61" s="39" t="s">
        <v>136</v>
      </c>
      <c r="C61">
        <v>59</v>
      </c>
      <c r="D61">
        <v>3945</v>
      </c>
      <c r="E61">
        <v>253410</v>
      </c>
      <c r="F61">
        <v>1556.8</v>
      </c>
      <c r="G61">
        <f t="shared" si="0"/>
        <v>65301</v>
      </c>
    </row>
    <row r="62" spans="2:7" x14ac:dyDescent="0.35">
      <c r="B62" s="39" t="s">
        <v>135</v>
      </c>
      <c r="C62">
        <v>60</v>
      </c>
      <c r="D62">
        <v>3967</v>
      </c>
      <c r="E62">
        <v>238362</v>
      </c>
      <c r="F62">
        <v>1664.3</v>
      </c>
      <c r="G62">
        <f t="shared" si="0"/>
        <v>69268</v>
      </c>
    </row>
    <row r="63" spans="2:7" x14ac:dyDescent="0.35">
      <c r="B63" s="39" t="s">
        <v>134</v>
      </c>
      <c r="C63">
        <v>61</v>
      </c>
      <c r="D63">
        <v>4305</v>
      </c>
      <c r="E63">
        <v>229267</v>
      </c>
      <c r="F63">
        <v>1877.7</v>
      </c>
      <c r="G63">
        <f t="shared" si="0"/>
        <v>73573</v>
      </c>
    </row>
    <row r="64" spans="2:7" x14ac:dyDescent="0.35">
      <c r="B64" s="39" t="s">
        <v>133</v>
      </c>
      <c r="C64">
        <v>62</v>
      </c>
      <c r="D64">
        <v>4544</v>
      </c>
      <c r="E64">
        <v>222710</v>
      </c>
      <c r="F64">
        <v>2040.3</v>
      </c>
      <c r="G64">
        <f t="shared" si="0"/>
        <v>78117</v>
      </c>
    </row>
    <row r="65" spans="2:7" x14ac:dyDescent="0.35">
      <c r="B65" s="39" t="s">
        <v>132</v>
      </c>
      <c r="C65">
        <v>63</v>
      </c>
      <c r="D65">
        <v>4603</v>
      </c>
      <c r="E65">
        <v>210507</v>
      </c>
      <c r="F65">
        <v>2186.6</v>
      </c>
      <c r="G65">
        <f t="shared" si="0"/>
        <v>82720</v>
      </c>
    </row>
    <row r="66" spans="2:7" x14ac:dyDescent="0.35">
      <c r="B66" s="39" t="s">
        <v>131</v>
      </c>
      <c r="C66">
        <v>64</v>
      </c>
      <c r="D66">
        <v>4569</v>
      </c>
      <c r="E66">
        <v>203017</v>
      </c>
      <c r="F66">
        <v>2250.6</v>
      </c>
      <c r="G66">
        <f t="shared" si="0"/>
        <v>87289</v>
      </c>
    </row>
    <row r="67" spans="2:7" x14ac:dyDescent="0.35">
      <c r="B67" s="39" t="s">
        <v>130</v>
      </c>
      <c r="C67">
        <v>65</v>
      </c>
      <c r="D67">
        <v>4636</v>
      </c>
      <c r="E67">
        <v>185923</v>
      </c>
      <c r="F67">
        <v>2493.5</v>
      </c>
      <c r="G67">
        <f t="shared" si="0"/>
        <v>91925</v>
      </c>
    </row>
    <row r="68" spans="2:7" x14ac:dyDescent="0.35">
      <c r="B68" s="39" t="s">
        <v>129</v>
      </c>
      <c r="C68">
        <v>66</v>
      </c>
      <c r="D68">
        <v>4601</v>
      </c>
      <c r="E68">
        <v>171107</v>
      </c>
      <c r="F68">
        <v>2689</v>
      </c>
      <c r="G68">
        <f t="shared" ref="G68:G103" si="1">D68+G67</f>
        <v>96526</v>
      </c>
    </row>
    <row r="69" spans="2:7" x14ac:dyDescent="0.35">
      <c r="B69" s="39" t="s">
        <v>128</v>
      </c>
      <c r="C69">
        <v>67</v>
      </c>
      <c r="D69">
        <v>4550</v>
      </c>
      <c r="E69">
        <v>158787</v>
      </c>
      <c r="F69">
        <v>2865.5</v>
      </c>
      <c r="G69">
        <f t="shared" si="1"/>
        <v>101076</v>
      </c>
    </row>
    <row r="70" spans="2:7" x14ac:dyDescent="0.35">
      <c r="B70" s="39" t="s">
        <v>127</v>
      </c>
      <c r="C70">
        <v>68</v>
      </c>
      <c r="D70">
        <v>4672</v>
      </c>
      <c r="E70">
        <v>154475</v>
      </c>
      <c r="F70">
        <v>3024.4</v>
      </c>
      <c r="G70">
        <f t="shared" si="1"/>
        <v>105748</v>
      </c>
    </row>
    <row r="71" spans="2:7" x14ac:dyDescent="0.35">
      <c r="B71" s="39" t="s">
        <v>126</v>
      </c>
      <c r="C71">
        <v>69</v>
      </c>
      <c r="D71">
        <v>4486</v>
      </c>
      <c r="E71">
        <v>148841</v>
      </c>
      <c r="F71">
        <v>3014</v>
      </c>
      <c r="G71">
        <f t="shared" si="1"/>
        <v>110234</v>
      </c>
    </row>
    <row r="72" spans="2:7" x14ac:dyDescent="0.35">
      <c r="B72" s="39" t="s">
        <v>125</v>
      </c>
      <c r="C72">
        <v>70</v>
      </c>
      <c r="D72">
        <v>4554</v>
      </c>
      <c r="E72">
        <v>135479</v>
      </c>
      <c r="F72">
        <v>3361.4</v>
      </c>
      <c r="G72">
        <f t="shared" si="1"/>
        <v>114788</v>
      </c>
    </row>
    <row r="73" spans="2:7" x14ac:dyDescent="0.35">
      <c r="B73" s="39" t="s">
        <v>124</v>
      </c>
      <c r="C73">
        <v>71</v>
      </c>
      <c r="D73">
        <v>4365</v>
      </c>
      <c r="E73">
        <v>126621</v>
      </c>
      <c r="F73">
        <v>3447.3</v>
      </c>
      <c r="G73">
        <f t="shared" si="1"/>
        <v>119153</v>
      </c>
    </row>
    <row r="74" spans="2:7" x14ac:dyDescent="0.35">
      <c r="B74" s="39" t="s">
        <v>123</v>
      </c>
      <c r="C74">
        <v>72</v>
      </c>
      <c r="D74">
        <v>4268</v>
      </c>
      <c r="E74">
        <v>118067</v>
      </c>
      <c r="F74">
        <v>3614.9</v>
      </c>
      <c r="G74">
        <f t="shared" si="1"/>
        <v>123421</v>
      </c>
    </row>
    <row r="75" spans="2:7" x14ac:dyDescent="0.35">
      <c r="B75" s="39" t="s">
        <v>122</v>
      </c>
      <c r="C75">
        <v>73</v>
      </c>
      <c r="D75">
        <v>3615</v>
      </c>
      <c r="E75">
        <v>92272</v>
      </c>
      <c r="F75">
        <v>3917.8</v>
      </c>
      <c r="G75">
        <f t="shared" si="1"/>
        <v>127036</v>
      </c>
    </row>
    <row r="76" spans="2:7" x14ac:dyDescent="0.35">
      <c r="B76" s="39" t="s">
        <v>121</v>
      </c>
      <c r="C76">
        <v>74</v>
      </c>
      <c r="D76">
        <v>3696</v>
      </c>
      <c r="E76">
        <v>89341</v>
      </c>
      <c r="F76">
        <v>4137</v>
      </c>
      <c r="G76">
        <f t="shared" si="1"/>
        <v>130732</v>
      </c>
    </row>
    <row r="77" spans="2:7" x14ac:dyDescent="0.35">
      <c r="B77" s="39" t="s">
        <v>120</v>
      </c>
      <c r="C77">
        <v>75</v>
      </c>
      <c r="D77">
        <v>3570</v>
      </c>
      <c r="E77">
        <v>81488</v>
      </c>
      <c r="F77">
        <v>4381</v>
      </c>
      <c r="G77">
        <f t="shared" si="1"/>
        <v>134302</v>
      </c>
    </row>
    <row r="78" spans="2:7" x14ac:dyDescent="0.35">
      <c r="B78" s="39" t="s">
        <v>119</v>
      </c>
      <c r="C78">
        <v>76</v>
      </c>
      <c r="D78">
        <v>3696</v>
      </c>
      <c r="E78">
        <v>77111</v>
      </c>
      <c r="F78">
        <v>4793.1000000000004</v>
      </c>
      <c r="G78">
        <f t="shared" si="1"/>
        <v>137998</v>
      </c>
    </row>
    <row r="79" spans="2:7" x14ac:dyDescent="0.35">
      <c r="B79" s="39" t="s">
        <v>118</v>
      </c>
      <c r="C79">
        <v>77</v>
      </c>
      <c r="D79">
        <v>3458</v>
      </c>
      <c r="E79">
        <v>67506</v>
      </c>
      <c r="F79">
        <v>5122.5</v>
      </c>
      <c r="G79">
        <f t="shared" si="1"/>
        <v>141456</v>
      </c>
    </row>
    <row r="80" spans="2:7" x14ac:dyDescent="0.35">
      <c r="B80" s="39" t="s">
        <v>117</v>
      </c>
      <c r="C80">
        <v>78</v>
      </c>
      <c r="D80">
        <v>3337</v>
      </c>
      <c r="E80">
        <v>60642</v>
      </c>
      <c r="F80">
        <v>5502.8</v>
      </c>
      <c r="G80">
        <f t="shared" si="1"/>
        <v>144793</v>
      </c>
    </row>
    <row r="81" spans="2:7" x14ac:dyDescent="0.35">
      <c r="B81" s="39" t="s">
        <v>116</v>
      </c>
      <c r="C81">
        <v>79</v>
      </c>
      <c r="D81">
        <v>3438</v>
      </c>
      <c r="E81">
        <v>56996</v>
      </c>
      <c r="F81">
        <v>6032</v>
      </c>
      <c r="G81">
        <f t="shared" si="1"/>
        <v>148231</v>
      </c>
    </row>
    <row r="82" spans="2:7" x14ac:dyDescent="0.35">
      <c r="B82" s="39" t="s">
        <v>115</v>
      </c>
      <c r="C82">
        <v>80</v>
      </c>
      <c r="D82">
        <v>3175</v>
      </c>
      <c r="E82">
        <v>50168</v>
      </c>
      <c r="F82">
        <v>6328.7</v>
      </c>
      <c r="G82">
        <f t="shared" si="1"/>
        <v>151406</v>
      </c>
    </row>
    <row r="83" spans="2:7" x14ac:dyDescent="0.35">
      <c r="B83" s="39" t="s">
        <v>114</v>
      </c>
      <c r="C83">
        <v>81</v>
      </c>
      <c r="D83">
        <v>3218</v>
      </c>
      <c r="E83">
        <v>45432</v>
      </c>
      <c r="F83">
        <v>7083.1</v>
      </c>
      <c r="G83">
        <f t="shared" si="1"/>
        <v>154624</v>
      </c>
    </row>
    <row r="84" spans="2:7" x14ac:dyDescent="0.35">
      <c r="B84" s="39" t="s">
        <v>113</v>
      </c>
      <c r="C84">
        <v>82</v>
      </c>
      <c r="D84">
        <v>3152</v>
      </c>
      <c r="E84">
        <v>40385</v>
      </c>
      <c r="F84">
        <v>7804.9</v>
      </c>
      <c r="G84">
        <f t="shared" si="1"/>
        <v>157776</v>
      </c>
    </row>
    <row r="85" spans="2:7" x14ac:dyDescent="0.35">
      <c r="B85" s="39" t="s">
        <v>112</v>
      </c>
      <c r="C85">
        <v>83</v>
      </c>
      <c r="D85">
        <v>3015</v>
      </c>
      <c r="E85">
        <v>37093</v>
      </c>
      <c r="F85">
        <v>8128.2</v>
      </c>
      <c r="G85">
        <f t="shared" si="1"/>
        <v>160791</v>
      </c>
    </row>
    <row r="86" spans="2:7" x14ac:dyDescent="0.35">
      <c r="B86" s="39" t="s">
        <v>111</v>
      </c>
      <c r="C86">
        <v>84</v>
      </c>
      <c r="D86">
        <v>2898</v>
      </c>
      <c r="E86">
        <v>33012</v>
      </c>
      <c r="F86">
        <v>8778.6</v>
      </c>
      <c r="G86">
        <f t="shared" si="1"/>
        <v>163689</v>
      </c>
    </row>
    <row r="87" spans="2:7" x14ac:dyDescent="0.35">
      <c r="B87" s="39" t="s">
        <v>110</v>
      </c>
      <c r="C87">
        <v>85</v>
      </c>
      <c r="D87">
        <v>2670</v>
      </c>
      <c r="E87" t="s">
        <v>92</v>
      </c>
      <c r="F87" t="s">
        <v>92</v>
      </c>
      <c r="G87">
        <f t="shared" si="1"/>
        <v>166359</v>
      </c>
    </row>
    <row r="88" spans="2:7" x14ac:dyDescent="0.35">
      <c r="B88" s="39" t="s">
        <v>109</v>
      </c>
      <c r="C88">
        <v>86</v>
      </c>
      <c r="D88">
        <v>2469</v>
      </c>
      <c r="E88" t="s">
        <v>92</v>
      </c>
      <c r="F88" t="s">
        <v>92</v>
      </c>
      <c r="G88">
        <f t="shared" si="1"/>
        <v>168828</v>
      </c>
    </row>
    <row r="89" spans="2:7" x14ac:dyDescent="0.35">
      <c r="B89" s="39" t="s">
        <v>108</v>
      </c>
      <c r="C89">
        <v>87</v>
      </c>
      <c r="D89">
        <v>2294</v>
      </c>
      <c r="E89" t="s">
        <v>92</v>
      </c>
      <c r="F89" t="s">
        <v>92</v>
      </c>
      <c r="G89">
        <f t="shared" si="1"/>
        <v>171122</v>
      </c>
    </row>
    <row r="90" spans="2:7" x14ac:dyDescent="0.35">
      <c r="B90" s="39" t="s">
        <v>107</v>
      </c>
      <c r="C90">
        <v>88</v>
      </c>
      <c r="D90">
        <v>2102</v>
      </c>
      <c r="E90" t="s">
        <v>92</v>
      </c>
      <c r="F90" t="s">
        <v>92</v>
      </c>
      <c r="G90">
        <f t="shared" si="1"/>
        <v>173224</v>
      </c>
    </row>
    <row r="91" spans="2:7" x14ac:dyDescent="0.35">
      <c r="B91" s="39" t="s">
        <v>106</v>
      </c>
      <c r="C91">
        <v>89</v>
      </c>
      <c r="D91">
        <v>1993</v>
      </c>
      <c r="E91" t="s">
        <v>92</v>
      </c>
      <c r="F91" t="s">
        <v>92</v>
      </c>
      <c r="G91">
        <f t="shared" si="1"/>
        <v>175217</v>
      </c>
    </row>
    <row r="92" spans="2:7" x14ac:dyDescent="0.35">
      <c r="B92" s="39" t="s">
        <v>105</v>
      </c>
      <c r="C92">
        <v>90</v>
      </c>
      <c r="D92">
        <v>1684</v>
      </c>
      <c r="E92" t="s">
        <v>92</v>
      </c>
      <c r="F92" t="s">
        <v>92</v>
      </c>
      <c r="G92">
        <f t="shared" si="1"/>
        <v>176901</v>
      </c>
    </row>
    <row r="93" spans="2:7" x14ac:dyDescent="0.35">
      <c r="B93" s="39" t="s">
        <v>104</v>
      </c>
      <c r="C93">
        <v>91</v>
      </c>
      <c r="D93">
        <v>1458</v>
      </c>
      <c r="E93" t="s">
        <v>92</v>
      </c>
      <c r="F93" t="s">
        <v>92</v>
      </c>
      <c r="G93">
        <f t="shared" si="1"/>
        <v>178359</v>
      </c>
    </row>
    <row r="94" spans="2:7" x14ac:dyDescent="0.35">
      <c r="B94" s="39" t="s">
        <v>103</v>
      </c>
      <c r="C94">
        <v>92</v>
      </c>
      <c r="D94">
        <v>1331</v>
      </c>
      <c r="E94" t="s">
        <v>92</v>
      </c>
      <c r="F94" t="s">
        <v>92</v>
      </c>
      <c r="G94">
        <f t="shared" si="1"/>
        <v>179690</v>
      </c>
    </row>
    <row r="95" spans="2:7" x14ac:dyDescent="0.35">
      <c r="B95" s="39" t="s">
        <v>102</v>
      </c>
      <c r="C95">
        <v>93</v>
      </c>
      <c r="D95">
        <v>1148</v>
      </c>
      <c r="E95" t="s">
        <v>92</v>
      </c>
      <c r="F95" t="s">
        <v>92</v>
      </c>
      <c r="G95">
        <f t="shared" si="1"/>
        <v>180838</v>
      </c>
    </row>
    <row r="96" spans="2:7" x14ac:dyDescent="0.35">
      <c r="B96" s="39" t="s">
        <v>101</v>
      </c>
      <c r="C96">
        <v>94</v>
      </c>
      <c r="D96">
        <v>932</v>
      </c>
      <c r="E96" t="s">
        <v>92</v>
      </c>
      <c r="F96" t="s">
        <v>92</v>
      </c>
      <c r="G96">
        <f t="shared" si="1"/>
        <v>181770</v>
      </c>
    </row>
    <row r="97" spans="1:10" x14ac:dyDescent="0.35">
      <c r="B97" s="39" t="s">
        <v>100</v>
      </c>
      <c r="C97">
        <v>95</v>
      </c>
      <c r="D97">
        <v>746</v>
      </c>
      <c r="E97" t="s">
        <v>92</v>
      </c>
      <c r="F97" t="s">
        <v>92</v>
      </c>
      <c r="G97">
        <f t="shared" si="1"/>
        <v>182516</v>
      </c>
    </row>
    <row r="98" spans="1:10" x14ac:dyDescent="0.35">
      <c r="B98" s="39" t="s">
        <v>99</v>
      </c>
      <c r="C98">
        <v>96</v>
      </c>
      <c r="D98">
        <v>565</v>
      </c>
      <c r="E98" t="s">
        <v>92</v>
      </c>
      <c r="F98" t="s">
        <v>92</v>
      </c>
      <c r="G98">
        <f t="shared" si="1"/>
        <v>183081</v>
      </c>
    </row>
    <row r="99" spans="1:10" x14ac:dyDescent="0.35">
      <c r="B99" s="39" t="s">
        <v>98</v>
      </c>
      <c r="C99">
        <v>97</v>
      </c>
      <c r="D99">
        <v>426</v>
      </c>
      <c r="E99" t="s">
        <v>92</v>
      </c>
      <c r="F99" t="s">
        <v>92</v>
      </c>
      <c r="G99">
        <f t="shared" si="1"/>
        <v>183507</v>
      </c>
    </row>
    <row r="100" spans="1:10" x14ac:dyDescent="0.35">
      <c r="B100" s="39" t="s">
        <v>97</v>
      </c>
      <c r="C100">
        <v>98</v>
      </c>
      <c r="D100">
        <v>351</v>
      </c>
      <c r="E100" t="s">
        <v>92</v>
      </c>
      <c r="F100" t="s">
        <v>92</v>
      </c>
      <c r="G100">
        <f t="shared" si="1"/>
        <v>183858</v>
      </c>
    </row>
    <row r="101" spans="1:10" x14ac:dyDescent="0.35">
      <c r="B101" s="39" t="s">
        <v>96</v>
      </c>
      <c r="C101">
        <v>99</v>
      </c>
      <c r="D101">
        <v>223</v>
      </c>
      <c r="E101" t="s">
        <v>92</v>
      </c>
      <c r="F101" t="s">
        <v>92</v>
      </c>
      <c r="G101">
        <f t="shared" si="1"/>
        <v>184081</v>
      </c>
    </row>
    <row r="102" spans="1:10" x14ac:dyDescent="0.35">
      <c r="B102" s="39" t="s">
        <v>95</v>
      </c>
      <c r="C102">
        <v>100</v>
      </c>
      <c r="D102">
        <v>384</v>
      </c>
      <c r="E102" t="s">
        <v>92</v>
      </c>
      <c r="F102" t="s">
        <v>92</v>
      </c>
      <c r="G102">
        <f t="shared" si="1"/>
        <v>184465</v>
      </c>
    </row>
    <row r="103" spans="1:10" x14ac:dyDescent="0.35">
      <c r="B103" s="39" t="s">
        <v>94</v>
      </c>
      <c r="C103" t="s">
        <v>93</v>
      </c>
      <c r="D103">
        <v>19</v>
      </c>
      <c r="E103" t="s">
        <v>92</v>
      </c>
      <c r="F103" t="s">
        <v>92</v>
      </c>
      <c r="G103">
        <f t="shared" si="1"/>
        <v>184484</v>
      </c>
    </row>
    <row r="104" spans="1:10" x14ac:dyDescent="0.35">
      <c r="A104" t="s">
        <v>91</v>
      </c>
      <c r="D104">
        <v>184484</v>
      </c>
      <c r="E104">
        <v>21113340</v>
      </c>
      <c r="F104">
        <v>873.8</v>
      </c>
      <c r="I104">
        <f>MAX(D2:D103)</f>
        <v>4672</v>
      </c>
      <c r="J104">
        <f>D104/2</f>
        <v>92242</v>
      </c>
    </row>
    <row r="105" spans="1:10" x14ac:dyDescent="0.35">
      <c r="A105" t="s">
        <v>73</v>
      </c>
    </row>
    <row r="106" spans="1:10" x14ac:dyDescent="0.35">
      <c r="A106" t="s">
        <v>90</v>
      </c>
    </row>
    <row r="107" spans="1:10" x14ac:dyDescent="0.35">
      <c r="A107" t="s">
        <v>89</v>
      </c>
    </row>
    <row r="108" spans="1:10" x14ac:dyDescent="0.35">
      <c r="A108" t="s">
        <v>88</v>
      </c>
    </row>
    <row r="109" spans="1:10" x14ac:dyDescent="0.35">
      <c r="A109" t="s">
        <v>87</v>
      </c>
    </row>
    <row r="110" spans="1:10" x14ac:dyDescent="0.35">
      <c r="A110" t="s">
        <v>86</v>
      </c>
    </row>
    <row r="111" spans="1:10" x14ac:dyDescent="0.35">
      <c r="A111" t="s">
        <v>85</v>
      </c>
    </row>
    <row r="112" spans="1:10" x14ac:dyDescent="0.35">
      <c r="A112" t="s">
        <v>84</v>
      </c>
    </row>
    <row r="113" spans="1:1" x14ac:dyDescent="0.35">
      <c r="A113" t="s">
        <v>83</v>
      </c>
    </row>
    <row r="114" spans="1:1" x14ac:dyDescent="0.35">
      <c r="A114" t="s">
        <v>82</v>
      </c>
    </row>
    <row r="115" spans="1:1" x14ac:dyDescent="0.35">
      <c r="A115" t="s">
        <v>81</v>
      </c>
    </row>
    <row r="116" spans="1:1" x14ac:dyDescent="0.35">
      <c r="A116" t="s">
        <v>80</v>
      </c>
    </row>
    <row r="117" spans="1:1" x14ac:dyDescent="0.35">
      <c r="A117" t="s">
        <v>73</v>
      </c>
    </row>
    <row r="118" spans="1:1" x14ac:dyDescent="0.35">
      <c r="A118" t="s">
        <v>79</v>
      </c>
    </row>
    <row r="119" spans="1:1" x14ac:dyDescent="0.35">
      <c r="A119" t="s">
        <v>73</v>
      </c>
    </row>
    <row r="120" spans="1:1" x14ac:dyDescent="0.35">
      <c r="A120" t="s">
        <v>78</v>
      </c>
    </row>
    <row r="121" spans="1:1" x14ac:dyDescent="0.35">
      <c r="A121" t="s">
        <v>73</v>
      </c>
    </row>
    <row r="122" spans="1:1" x14ac:dyDescent="0.35">
      <c r="A122" t="s">
        <v>77</v>
      </c>
    </row>
    <row r="123" spans="1:1" x14ac:dyDescent="0.35">
      <c r="A123" t="s">
        <v>76</v>
      </c>
    </row>
    <row r="124" spans="1:1" x14ac:dyDescent="0.35">
      <c r="A124" t="s">
        <v>75</v>
      </c>
    </row>
    <row r="125" spans="1:1" x14ac:dyDescent="0.35">
      <c r="A125" t="s">
        <v>74</v>
      </c>
    </row>
    <row r="126" spans="1:1" x14ac:dyDescent="0.35">
      <c r="A126" t="s">
        <v>73</v>
      </c>
    </row>
    <row r="127" spans="1:1" x14ac:dyDescent="0.35">
      <c r="A127" t="s">
        <v>72</v>
      </c>
    </row>
    <row r="128" spans="1:1" x14ac:dyDescent="0.35">
      <c r="A128" t="s">
        <v>71</v>
      </c>
    </row>
    <row r="129" spans="1:1" x14ac:dyDescent="0.35">
      <c r="A129" t="s">
        <v>70</v>
      </c>
    </row>
    <row r="130" spans="1:1" x14ac:dyDescent="0.35">
      <c r="A130" t="s">
        <v>69</v>
      </c>
    </row>
    <row r="131" spans="1:1" x14ac:dyDescent="0.35">
      <c r="A131" t="s">
        <v>68</v>
      </c>
    </row>
    <row r="132" spans="1:1" x14ac:dyDescent="0.35">
      <c r="A132" t="s">
        <v>67</v>
      </c>
    </row>
    <row r="133" spans="1:1" x14ac:dyDescent="0.35">
      <c r="A133" t="s">
        <v>66</v>
      </c>
    </row>
    <row r="134" spans="1:1" x14ac:dyDescent="0.35">
      <c r="A134" t="s">
        <v>65</v>
      </c>
    </row>
    <row r="135" spans="1:1" x14ac:dyDescent="0.35">
      <c r="A135" t="s">
        <v>64</v>
      </c>
    </row>
    <row r="136" spans="1:1" x14ac:dyDescent="0.35">
      <c r="A136" t="s">
        <v>63</v>
      </c>
    </row>
    <row r="137" spans="1:1" x14ac:dyDescent="0.35">
      <c r="A137" t="s">
        <v>62</v>
      </c>
    </row>
    <row r="138" spans="1:1" x14ac:dyDescent="0.35">
      <c r="A138" t="s">
        <v>61</v>
      </c>
    </row>
    <row r="139" spans="1:1" x14ac:dyDescent="0.35">
      <c r="A139" t="s">
        <v>60</v>
      </c>
    </row>
    <row r="140" spans="1:1" x14ac:dyDescent="0.35">
      <c r="A140" t="s">
        <v>59</v>
      </c>
    </row>
    <row r="141" spans="1:1" x14ac:dyDescent="0.35">
      <c r="A141" t="s">
        <v>58</v>
      </c>
    </row>
    <row r="142" spans="1:1" x14ac:dyDescent="0.35">
      <c r="A142" t="s">
        <v>57</v>
      </c>
    </row>
    <row r="143" spans="1:1" x14ac:dyDescent="0.35">
      <c r="A143"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D08161F532E1488290EA846EB94613" ma:contentTypeVersion="9" ma:contentTypeDescription="Create a new document." ma:contentTypeScope="" ma:versionID="96d0c4074a9b0fb6d46f9f076d4bc66f">
  <xsd:schema xmlns:xsd="http://www.w3.org/2001/XMLSchema" xmlns:xs="http://www.w3.org/2001/XMLSchema" xmlns:p="http://schemas.microsoft.com/office/2006/metadata/properties" xmlns:ns2="e3077af0-6fc0-4200-a300-39d4b8ef3a1a" xmlns:ns3="2c697e34-8d4f-4da9-ba98-6e6ffd29aac3" targetNamespace="http://schemas.microsoft.com/office/2006/metadata/properties" ma:root="true" ma:fieldsID="97dfc2ab453347b96e33ca473669cd21" ns2:_="" ns3:_="">
    <xsd:import namespace="e3077af0-6fc0-4200-a300-39d4b8ef3a1a"/>
    <xsd:import namespace="2c697e34-8d4f-4da9-ba98-6e6ffd29aa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77af0-6fc0-4200-a300-39d4b8ef3a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697e34-8d4f-4da9-ba98-6e6ffd29aac3"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702305c4-effb-46f7-9f09-c027dd8f3eaf}" ma:internalName="TaxCatchAll" ma:showField="CatchAllData" ma:web="2c697e34-8d4f-4da9-ba98-6e6ffd29aa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c697e34-8d4f-4da9-ba98-6e6ffd29aac3" xsi:nil="true"/>
    <lcf76f155ced4ddcb4097134ff3c332f xmlns="e3077af0-6fc0-4200-a300-39d4b8ef3a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C4E854-8C4C-42BD-9554-854678993CC1}">
  <ds:schemaRefs>
    <ds:schemaRef ds:uri="http://schemas.microsoft.com/sharepoint/v3/contenttype/forms"/>
  </ds:schemaRefs>
</ds:datastoreItem>
</file>

<file path=customXml/itemProps2.xml><?xml version="1.0" encoding="utf-8"?>
<ds:datastoreItem xmlns:ds="http://schemas.openxmlformats.org/officeDocument/2006/customXml" ds:itemID="{39BF9ABC-3C8E-483F-87CC-56C9BA429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77af0-6fc0-4200-a300-39d4b8ef3a1a"/>
    <ds:schemaRef ds:uri="2c697e34-8d4f-4da9-ba98-6e6ffd29a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B33ACF-EF4C-45D3-8155-46F42D8BD7E8}">
  <ds:schemaRefs>
    <ds:schemaRef ds:uri="http://schemas.microsoft.com/office/2006/metadata/properties"/>
    <ds:schemaRef ds:uri="http://schemas.microsoft.com/office/infopath/2007/PartnerControls"/>
    <ds:schemaRef ds:uri="2c697e34-8d4f-4da9-ba98-6e6ffd29aac3"/>
    <ds:schemaRef ds:uri="e3077af0-6fc0-4200-a300-39d4b8ef3a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5</vt:i4>
      </vt:variant>
      <vt:variant>
        <vt:lpstr>Named Ranges</vt:lpstr>
      </vt:variant>
      <vt:variant>
        <vt:i4>6</vt:i4>
      </vt:variant>
    </vt:vector>
  </HeadingPairs>
  <TitlesOfParts>
    <vt:vector size="14" baseType="lpstr">
      <vt:lpstr>Life Expectancy from CDC</vt:lpstr>
      <vt:lpstr>Graph Prep</vt:lpstr>
      <vt:lpstr>Black Men deaths 2019</vt:lpstr>
      <vt:lpstr>Life Exp from Birth black men</vt:lpstr>
      <vt:lpstr>Life Exp from Birth all Groups</vt:lpstr>
      <vt:lpstr>Life Exp from 65 all Groups</vt:lpstr>
      <vt:lpstr>Life Exp from 65 black men</vt:lpstr>
      <vt:lpstr>2019 Death distribution</vt:lpstr>
      <vt:lpstr>INIT</vt:lpstr>
      <vt:lpstr>PRINT</vt:lpstr>
      <vt:lpstr>'Life Expectancy from CDC'!Print_Area</vt:lpstr>
      <vt:lpstr>'Life Expectancy from CDC'!Print_Titles</vt:lpstr>
      <vt:lpstr>TITLE</vt:lpstr>
      <vt:lpstr>WHOLE</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Curl, La-Tonya D. (CDC/OPHSS/NCHS)</dc:creator>
  <cp:lastModifiedBy>Mary Pat Campbell</cp:lastModifiedBy>
  <cp:lastPrinted>2019-04-09T17:34:22Z</cp:lastPrinted>
  <dcterms:created xsi:type="dcterms:W3CDTF">2018-09-20T11:07:07Z</dcterms:created>
  <dcterms:modified xsi:type="dcterms:W3CDTF">2023-03-03T00:10:02Z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2020-12-01T21:42:26Z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5fcfc507-3d90-48c5-8f87-9c56d2ef689d</vt:lpwstr>
  </property>
  <property fmtid="{D5CDD505-2E9C-101B-9397-08002B2CF9AE}" pid="8" name="MSIP_Label_8af03ff0-41c5-4c41-b55e-fabb8fae94be_ContentBits">
    <vt:lpwstr>0</vt:lpwstr>
  </property>
  <property fmtid="{D5CDD505-2E9C-101B-9397-08002B2CF9AE}" pid="9" name="ContentTypeId">
    <vt:lpwstr>0x010100B0D08161F532E1488290EA846EB94613</vt:lpwstr>
  </property>
  <property fmtid="{D5CDD505-2E9C-101B-9397-08002B2CF9AE}" pid="10" name="{A44787D4-0540-4523-9961-78E4036D8C6D}">
    <vt:lpwstr>{57A80C1C-BC3A-4A3B-954F-64D17C6C107C}</vt:lpwstr>
  </property>
</Properties>
</file>