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110" documentId="8_{E0C66579-3A9B-49C4-92AC-45AC4388F3A5}" xr6:coauthVersionLast="47" xr6:coauthVersionMax="47" xr10:uidLastSave="{81E60212-DBB8-490D-9A5D-263FFD436FC1}"/>
  <bookViews>
    <workbookView xWindow="38290" yWindow="-110" windowWidth="36760" windowHeight="21820" firstSheet="6" activeTab="12" xr2:uid="{CBFE316D-1287-4922-A996-475BE1C5016E}"/>
  </bookViews>
  <sheets>
    <sheet name="Prov 2018-2022" sheetId="10" r:id="rId1"/>
    <sheet name="Prov 2018-2022 by age" sheetId="14" r:id="rId2"/>
    <sheet name="Prov 2018-2022 by state" sheetId="15" r:id="rId3"/>
    <sheet name="Prov 2018-2022 by race ethnicit" sheetId="16" r:id="rId4"/>
    <sheet name="UCD 1999-2020" sheetId="9" r:id="rId5"/>
    <sheet name="UCD 1999-2020 by age" sheetId="11" r:id="rId6"/>
    <sheet name="UCD 1999-2020 by state" sheetId="12" r:id="rId7"/>
    <sheet name="UCD 1999-2020 by race ethnicity" sheetId="13" r:id="rId8"/>
    <sheet name="1999-2019" sheetId="1" r:id="rId9"/>
    <sheet name="1979-1998" sheetId="2" r:id="rId10"/>
    <sheet name="1968-1978" sheetId="3" r:id="rId11"/>
    <sheet name="Overall Rates" sheetId="5" r:id="rId12"/>
    <sheet name="Age Ranges" sheetId="6" r:id="rId13"/>
    <sheet name="Prior Decade Improvement" sheetId="8" r:id="rId14"/>
    <sheet name="Age Graph prep" sheetId="4" r:id="rId15"/>
    <sheet name="Documentation Information" sheetId="7" r:id="rId1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3" i="15"/>
  <c r="M2" i="15"/>
  <c r="Q26" i="4"/>
  <c r="Q25" i="4"/>
  <c r="Q24" i="4"/>
  <c r="Q23" i="4"/>
  <c r="Q27" i="4"/>
  <c r="Q17" i="4"/>
  <c r="Q16" i="4" s="1"/>
  <c r="V18" i="4"/>
  <c r="U18" i="4"/>
  <c r="T18" i="4"/>
  <c r="S18" i="4"/>
  <c r="R18" i="4"/>
  <c r="T17" i="4"/>
  <c r="S17" i="4"/>
  <c r="N55" i="4"/>
  <c r="M55" i="4"/>
  <c r="L55" i="4"/>
  <c r="K55" i="4"/>
  <c r="J55" i="4"/>
  <c r="N54" i="4"/>
  <c r="M54" i="4"/>
  <c r="L54" i="4"/>
  <c r="K54" i="4"/>
  <c r="J54" i="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2" i="14"/>
  <c r="J34" i="4"/>
  <c r="K34" i="4"/>
  <c r="L34" i="4"/>
  <c r="M34" i="4"/>
  <c r="U2" i="4" s="1"/>
  <c r="U3" i="4" s="1"/>
  <c r="N34" i="4"/>
  <c r="J35" i="4"/>
  <c r="K35" i="4"/>
  <c r="L35" i="4"/>
  <c r="M35" i="4"/>
  <c r="N35" i="4"/>
  <c r="J36" i="4"/>
  <c r="K36" i="4"/>
  <c r="S2" i="4" s="1"/>
  <c r="S3" i="4" s="1"/>
  <c r="L36" i="4"/>
  <c r="M36" i="4"/>
  <c r="N36" i="4"/>
  <c r="J37" i="4"/>
  <c r="K37" i="4"/>
  <c r="L37" i="4"/>
  <c r="M37" i="4"/>
  <c r="N37" i="4"/>
  <c r="V2" i="4" s="1"/>
  <c r="V3" i="4" s="1"/>
  <c r="J38" i="4"/>
  <c r="K38" i="4"/>
  <c r="L38" i="4"/>
  <c r="M38" i="4"/>
  <c r="N38" i="4"/>
  <c r="J39" i="4"/>
  <c r="K39" i="4"/>
  <c r="L39" i="4"/>
  <c r="T2" i="4" s="1"/>
  <c r="T3" i="4" s="1"/>
  <c r="M39" i="4"/>
  <c r="N39" i="4"/>
  <c r="J40" i="4"/>
  <c r="K40" i="4"/>
  <c r="L40" i="4"/>
  <c r="M40" i="4"/>
  <c r="N40" i="4"/>
  <c r="J41" i="4"/>
  <c r="K41" i="4"/>
  <c r="L41" i="4"/>
  <c r="M41" i="4"/>
  <c r="N41" i="4"/>
  <c r="J42" i="4"/>
  <c r="K42" i="4"/>
  <c r="L42" i="4"/>
  <c r="M42" i="4"/>
  <c r="N42" i="4"/>
  <c r="J43" i="4"/>
  <c r="K43" i="4"/>
  <c r="L43" i="4"/>
  <c r="M43" i="4"/>
  <c r="N43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J47" i="4"/>
  <c r="K47" i="4"/>
  <c r="L47" i="4"/>
  <c r="M47" i="4"/>
  <c r="N47" i="4"/>
  <c r="J48" i="4"/>
  <c r="K48" i="4"/>
  <c r="L48" i="4"/>
  <c r="M48" i="4"/>
  <c r="N48" i="4"/>
  <c r="J49" i="4"/>
  <c r="R2" i="4" s="1"/>
  <c r="R3" i="4" s="1"/>
  <c r="K49" i="4"/>
  <c r="L49" i="4"/>
  <c r="M49" i="4"/>
  <c r="N49" i="4"/>
  <c r="J50" i="4"/>
  <c r="K50" i="4"/>
  <c r="L50" i="4"/>
  <c r="M50" i="4"/>
  <c r="N50" i="4"/>
  <c r="J51" i="4"/>
  <c r="K51" i="4"/>
  <c r="L51" i="4"/>
  <c r="M51" i="4"/>
  <c r="N51" i="4"/>
  <c r="J52" i="4"/>
  <c r="K52" i="4"/>
  <c r="L52" i="4"/>
  <c r="M52" i="4"/>
  <c r="N52" i="4"/>
  <c r="J53" i="4"/>
  <c r="K53" i="4"/>
  <c r="L53" i="4"/>
  <c r="M53" i="4"/>
  <c r="N53" i="4"/>
  <c r="K33" i="4"/>
  <c r="L33" i="4"/>
  <c r="M33" i="4"/>
  <c r="N33" i="4"/>
  <c r="J33" i="4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C55" i="4"/>
  <c r="D55" i="4"/>
  <c r="D54" i="4"/>
  <c r="C54" i="4"/>
  <c r="B55" i="4"/>
  <c r="B54" i="4"/>
  <c r="A54" i="4"/>
  <c r="A55" i="4" s="1"/>
  <c r="U16" i="4" l="1"/>
  <c r="Q15" i="4"/>
  <c r="T16" i="4"/>
  <c r="S16" i="4"/>
  <c r="R16" i="4"/>
  <c r="R26" i="4" s="1"/>
  <c r="V16" i="4"/>
  <c r="S27" i="4"/>
  <c r="R17" i="4"/>
  <c r="T26" i="4"/>
  <c r="U17" i="4"/>
  <c r="V17" i="4"/>
  <c r="V26" i="4" s="1"/>
  <c r="R27" i="4"/>
  <c r="U27" i="4"/>
  <c r="T27" i="4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J14" i="4"/>
  <c r="K14" i="4"/>
  <c r="L14" i="4"/>
  <c r="M14" i="4"/>
  <c r="N14" i="4"/>
  <c r="J15" i="4"/>
  <c r="K15" i="4"/>
  <c r="L15" i="4"/>
  <c r="M15" i="4"/>
  <c r="N15" i="4"/>
  <c r="J16" i="4"/>
  <c r="K16" i="4"/>
  <c r="L16" i="4"/>
  <c r="M16" i="4"/>
  <c r="N16" i="4"/>
  <c r="J17" i="4"/>
  <c r="K17" i="4"/>
  <c r="L17" i="4"/>
  <c r="M17" i="4"/>
  <c r="N17" i="4"/>
  <c r="J18" i="4"/>
  <c r="K18" i="4"/>
  <c r="L18" i="4"/>
  <c r="M18" i="4"/>
  <c r="N18" i="4"/>
  <c r="J19" i="4"/>
  <c r="K19" i="4"/>
  <c r="L19" i="4"/>
  <c r="M19" i="4"/>
  <c r="N19" i="4"/>
  <c r="J20" i="4"/>
  <c r="K20" i="4"/>
  <c r="L20" i="4"/>
  <c r="M20" i="4"/>
  <c r="N20" i="4"/>
  <c r="J21" i="4"/>
  <c r="K21" i="4"/>
  <c r="L21" i="4"/>
  <c r="M21" i="4"/>
  <c r="N21" i="4"/>
  <c r="J22" i="4"/>
  <c r="K22" i="4"/>
  <c r="L22" i="4"/>
  <c r="M22" i="4"/>
  <c r="N22" i="4"/>
  <c r="J23" i="4"/>
  <c r="K23" i="4"/>
  <c r="L23" i="4"/>
  <c r="M23" i="4"/>
  <c r="N23" i="4"/>
  <c r="J24" i="4"/>
  <c r="K24" i="4"/>
  <c r="L24" i="4"/>
  <c r="M24" i="4"/>
  <c r="N24" i="4"/>
  <c r="J25" i="4"/>
  <c r="K25" i="4"/>
  <c r="L25" i="4"/>
  <c r="M25" i="4"/>
  <c r="N25" i="4"/>
  <c r="J26" i="4"/>
  <c r="K26" i="4"/>
  <c r="L26" i="4"/>
  <c r="M26" i="4"/>
  <c r="N26" i="4"/>
  <c r="J27" i="4"/>
  <c r="K27" i="4"/>
  <c r="L27" i="4"/>
  <c r="M27" i="4"/>
  <c r="N27" i="4"/>
  <c r="J28" i="4"/>
  <c r="K28" i="4"/>
  <c r="L28" i="4"/>
  <c r="M28" i="4"/>
  <c r="N28" i="4"/>
  <c r="J29" i="4"/>
  <c r="K29" i="4"/>
  <c r="L29" i="4"/>
  <c r="M29" i="4"/>
  <c r="N29" i="4"/>
  <c r="J30" i="4"/>
  <c r="K30" i="4"/>
  <c r="L30" i="4"/>
  <c r="M30" i="4"/>
  <c r="N30" i="4"/>
  <c r="J31" i="4"/>
  <c r="K31" i="4"/>
  <c r="L31" i="4"/>
  <c r="M31" i="4"/>
  <c r="N31" i="4"/>
  <c r="J32" i="4"/>
  <c r="K32" i="4"/>
  <c r="L32" i="4"/>
  <c r="M32" i="4"/>
  <c r="N32" i="4"/>
  <c r="K13" i="4"/>
  <c r="L13" i="4"/>
  <c r="M13" i="4"/>
  <c r="N13" i="4"/>
  <c r="J13" i="4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2" i="4"/>
  <c r="K3" i="4"/>
  <c r="L3" i="4"/>
  <c r="N4" i="4"/>
  <c r="K2" i="4"/>
  <c r="L2" i="4"/>
  <c r="M2" i="4"/>
  <c r="N2" i="4"/>
  <c r="J2" i="4"/>
  <c r="M4" i="4"/>
  <c r="J3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2" i="3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3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3" i="4"/>
  <c r="C3" i="4"/>
  <c r="C4" i="4"/>
  <c r="C5" i="4"/>
  <c r="C6" i="4"/>
  <c r="C7" i="4"/>
  <c r="C8" i="4"/>
  <c r="C9" i="4"/>
  <c r="C10" i="4"/>
  <c r="C11" i="4"/>
  <c r="C12" i="4"/>
  <c r="C2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4"/>
  <c r="B3" i="4"/>
  <c r="B4" i="4"/>
  <c r="B5" i="4"/>
  <c r="B6" i="4"/>
  <c r="B7" i="4"/>
  <c r="B8" i="4"/>
  <c r="B9" i="4"/>
  <c r="B10" i="4"/>
  <c r="B11" i="4"/>
  <c r="B12" i="4"/>
  <c r="B2" i="4"/>
  <c r="A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V27" i="4" l="1"/>
  <c r="U26" i="4"/>
  <c r="R15" i="4"/>
  <c r="U15" i="4"/>
  <c r="Q14" i="4"/>
  <c r="V15" i="4"/>
  <c r="T15" i="4"/>
  <c r="T25" i="4" s="1"/>
  <c r="S15" i="4"/>
  <c r="S25" i="4" s="1"/>
  <c r="S26" i="4"/>
  <c r="L4" i="4"/>
  <c r="K4" i="4"/>
  <c r="J4" i="4"/>
  <c r="N3" i="4"/>
  <c r="M3" i="4"/>
  <c r="V14" i="4" l="1"/>
  <c r="U14" i="4"/>
  <c r="S14" i="4"/>
  <c r="Q13" i="4"/>
  <c r="T14" i="4"/>
  <c r="R14" i="4"/>
  <c r="U24" i="4"/>
  <c r="U25" i="4"/>
  <c r="V25" i="4"/>
  <c r="R25" i="4"/>
  <c r="J5" i="4"/>
  <c r="K5" i="4"/>
  <c r="L5" i="4"/>
  <c r="M5" i="4"/>
  <c r="N5" i="4"/>
  <c r="S24" i="4" l="1"/>
  <c r="U23" i="4"/>
  <c r="T13" i="4"/>
  <c r="T23" i="4" s="1"/>
  <c r="S13" i="4"/>
  <c r="S23" i="4" s="1"/>
  <c r="R13" i="4"/>
  <c r="R23" i="4" s="1"/>
  <c r="V13" i="4"/>
  <c r="V23" i="4" s="1"/>
  <c r="U13" i="4"/>
  <c r="V24" i="4"/>
  <c r="T24" i="4"/>
  <c r="R24" i="4"/>
  <c r="K6" i="4"/>
  <c r="L6" i="4"/>
  <c r="M6" i="4"/>
  <c r="N6" i="4"/>
  <c r="J6" i="4"/>
  <c r="N7" i="4" l="1"/>
  <c r="J7" i="4"/>
  <c r="K7" i="4"/>
  <c r="L7" i="4"/>
  <c r="M7" i="4"/>
  <c r="J8" i="4" l="1"/>
  <c r="K8" i="4"/>
  <c r="L8" i="4"/>
  <c r="M8" i="4"/>
  <c r="N8" i="4"/>
  <c r="L9" i="4" l="1"/>
  <c r="M9" i="4"/>
  <c r="N9" i="4"/>
  <c r="J9" i="4"/>
  <c r="K9" i="4"/>
  <c r="J10" i="4" l="1"/>
  <c r="K10" i="4"/>
  <c r="L10" i="4"/>
  <c r="M10" i="4"/>
  <c r="N10" i="4"/>
  <c r="J11" i="4" l="1"/>
  <c r="K11" i="4"/>
  <c r="L11" i="4"/>
  <c r="M11" i="4"/>
  <c r="N11" i="4"/>
  <c r="M12" i="4" l="1"/>
  <c r="N12" i="4"/>
  <c r="J12" i="4"/>
  <c r="K12" i="4"/>
  <c r="L12" i="4"/>
</calcChain>
</file>

<file path=xl/sharedStrings.xml><?xml version="1.0" encoding="utf-8"?>
<sst xmlns="http://schemas.openxmlformats.org/spreadsheetml/2006/main" count="5182" uniqueCount="381">
  <si>
    <t>Notes</t>
  </si>
  <si>
    <t>Year</t>
  </si>
  <si>
    <t>Year Code</t>
  </si>
  <si>
    <t>Deaths</t>
  </si>
  <si>
    <t>Population</t>
  </si>
  <si>
    <t>Crude Rate</t>
  </si>
  <si>
    <t>Age Adjusted Rate</t>
  </si>
  <si>
    <t>Total</t>
  </si>
  <si>
    <t>---</t>
  </si>
  <si>
    <t>Dataset: Underlying Cause of Death, 1999-2019</t>
  </si>
  <si>
    <t>Query Parameters:</t>
  </si>
  <si>
    <t>ICD-10 113 Cause List: Malignant neoplasm of prostate (C61)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</si>
  <si>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</si>
  <si>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</si>
  <si>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</si>
  <si>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</si>
  <si>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</si>
  <si>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</si>
  <si>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</si>
  <si>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</si>
  <si>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</si>
  <si>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</si>
  <si>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</si>
  <si>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</si>
  <si>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</si>
  <si>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</si>
  <si>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</si>
  <si>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</si>
  <si>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</si>
  <si>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</si>
  <si>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</si>
  <si>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</si>
  <si>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</si>
  <si>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</si>
  <si>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</si>
  <si>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</si>
  <si>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</si>
  <si>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</si>
  <si>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</si>
  <si>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</si>
  <si>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</si>
  <si>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</si>
  <si>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</si>
  <si>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</si>
  <si>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</si>
  <si>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</si>
  <si>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</si>
  <si>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</si>
  <si>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</si>
  <si>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</si>
  <si>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</si>
  <si>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</si>
  <si>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</si>
  <si>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</si>
  <si>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</si>
  <si>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</si>
  <si>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</si>
  <si>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</si>
  <si>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</si>
  <si>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9.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</si>
  <si>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</si>
  <si>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% of Total Deaths</t>
  </si>
  <si>
    <t>Dataset: Compressed Mortality, 1979-1998</t>
  </si>
  <si>
    <t>Gender: Male</t>
  </si>
  <si>
    <t>ICD-9 72 Groups: Malignant neoplasm of prostate (185)</t>
  </si>
  <si>
    <t>Help: See http://wonder.cdc.gov/wonder/help/cmf.html for more information.</t>
  </si>
  <si>
    <t>Query Date: Nov 10, 2021 4:25:52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</si>
  <si>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</si>
  <si>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</si>
  <si>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4:25:52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</si>
  <si>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</si>
  <si>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</si>
  <si>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</si>
  <si>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</si>
  <si>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</si>
  <si>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</si>
  <si>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</si>
  <si>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</si>
  <si>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</si>
  <si>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</si>
  <si>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</si>
  <si>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Query Date: Nov 10, 2021 4:27:45 PM</t>
  </si>
  <si>
    <t>at http://wonder.cdc.gov/ucd-icd10.html on Nov 10, 2021 4:27:45 PM</t>
  </si>
  <si>
    <t>Dataset: Compressed Mortality, 1968-1978</t>
  </si>
  <si>
    <t>ICD-8 Codes: 185 (Malignant neoplasm of prostate)</t>
  </si>
  <si>
    <t>Query Date: Nov 10, 2021 4:29:34 PM</t>
  </si>
  <si>
    <t>1968-1978. CDC WONDER Online Database, compiled from Compressed Mortality File CMF 1968-1988, Series 20, No. 2A, 2000. Accessed</t>
  </si>
  <si>
    <t>at http://wonder.cdc.gov/cmf-icd8.html on Nov 10, 2021 4:29:34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</si>
  <si>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</si>
  <si>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</si>
  <si>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</si>
  <si>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</si>
  <si>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</si>
  <si>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</si>
  <si>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</si>
  <si>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Total Prostate Cancer Deaths</t>
  </si>
  <si>
    <t>Crude Rate (per 100K men)</t>
  </si>
  <si>
    <t>Age-Adjusted Rate (per 100K men)</t>
  </si>
  <si>
    <t>Age Group</t>
  </si>
  <si>
    <t>Age Group Code</t>
  </si>
  <si>
    <t>1-4 years</t>
  </si>
  <si>
    <t>0.0 (Unreliable)</t>
  </si>
  <si>
    <t>5-9 years</t>
  </si>
  <si>
    <t>10-14 years</t>
  </si>
  <si>
    <t>15-19 years</t>
  </si>
  <si>
    <t>15-19</t>
  </si>
  <si>
    <t>20-24 years</t>
  </si>
  <si>
    <t>20-24</t>
  </si>
  <si>
    <t>25-34 years</t>
  </si>
  <si>
    <t>25-34</t>
  </si>
  <si>
    <t>35-44 years</t>
  </si>
  <si>
    <t>35-44</t>
  </si>
  <si>
    <t>0.1 (Unreliable)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</si>
  <si>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</si>
  <si>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</si>
  <si>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</si>
  <si>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</si>
  <si>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</si>
  <si>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</si>
  <si>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</si>
  <si>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</si>
  <si>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</si>
  <si>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</si>
  <si>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</si>
  <si>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</si>
  <si>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</si>
  <si>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&lt; 1 year</t>
  </si>
  <si>
    <t>0.2 (Unreliable)</t>
  </si>
  <si>
    <t>Group By: Year; Age Group</t>
  </si>
  <si>
    <t>Show Totals: False</t>
  </si>
  <si>
    <t>Query Date: Nov 10, 2021 4:47:55 PM</t>
  </si>
  <si>
    <t>at http://wonder.cdc.gov/cmf-icd8.html on Nov 10, 2021 4:47:55 PM</t>
  </si>
  <si>
    <t>Messages:</t>
  </si>
  <si>
    <t>1. Rows with zero Deaths are hidden. Use Quick Options above to show zero rows.</t>
  </si>
  <si>
    <t>2. Death rates are flagged as Unreliable when the rate is calculated with a numerator of 20 or less. More information:</t>
  </si>
  <si>
    <t>http://wonder.cdc.gov/wonder/help/cmf.html#Unreliable.</t>
  </si>
  <si>
    <t>3. The population figures used in the calculation of death rates for the age group 'under 1 year' are the number of live births</t>
  </si>
  <si>
    <t>4.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</si>
  <si>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</si>
  <si>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http://wonder.cdc.gov/wonder/help/cmf.html#Not Stated.</t>
  </si>
  <si>
    <t>KEY</t>
  </si>
  <si>
    <t>ICD-9 Codes: 185 (Malignant neoplasm of prostate)</t>
  </si>
  <si>
    <t>Query Date: Nov 10, 2021 4:53:27 PM</t>
  </si>
  <si>
    <t>1989-1998, Series 20, No. 2E, 2003. Accessed at http://wonder.cdc.gov/cmf-icd9.html on Nov 10, 2021 4:53:27 PM</t>
  </si>
  <si>
    <t>1. Death rates are flagged as Unreliable when the rate is calculated with a numerator of 20 or less. More information: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</si>
  <si>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</si>
  <si>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</si>
  <si>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Ten-Year Age Groups</t>
  </si>
  <si>
    <t>Ten-Year Age Groups Code</t>
  </si>
  <si>
    <t>Unreliable</t>
  </si>
  <si>
    <t>15-24 years</t>
  </si>
  <si>
    <t>15-24</t>
  </si>
  <si>
    <t>5-14 years</t>
  </si>
  <si>
    <t>ICD-10 Codes: C61 (Malignant neoplasm of prostate)</t>
  </si>
  <si>
    <t>Group By: Year; Ten-Year Age Groups</t>
  </si>
  <si>
    <t>Query Date: Nov 10, 2021 4:57:37 PM</t>
  </si>
  <si>
    <t>at http://wonder.cdc.gov/ucd-icd10.html on Nov 10, 2021 4:57:37 PM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</si>
  <si>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</si>
  <si>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</si>
  <si>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</si>
  <si>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http://wonder.cdc.gov/wonder/help/ucd.html#Not Stated.</t>
  </si>
  <si>
    <t>7. The population figures for year 2019 are bridged-race estimates of the July 1 resident population, from the Vintage 2019</t>
  </si>
  <si>
    <t>8. The population figures used in the calculation of death rates for the age group 'under 1 year' are the estimates of the</t>
  </si>
  <si>
    <t>9. Changes to cause of death classification affect reporting trends. More information:</t>
  </si>
  <si>
    <t>http://wonder.cdc.gov/wonder/help/ucd.html#ICD-10 Changes.</t>
  </si>
  <si>
    <t>File:</t>
  </si>
  <si>
    <t>Path:</t>
  </si>
  <si>
    <t>Description of File:</t>
  </si>
  <si>
    <t>Sheets:</t>
  </si>
  <si>
    <t>Description:</t>
  </si>
  <si>
    <t>Links:</t>
  </si>
  <si>
    <t>1999-2019</t>
  </si>
  <si>
    <t>1979-1998</t>
  </si>
  <si>
    <t>1968-1978</t>
  </si>
  <si>
    <t>Overall Rates</t>
  </si>
  <si>
    <t>Age Ranges</t>
  </si>
  <si>
    <t>(There are no external links.)</t>
  </si>
  <si>
    <t>max</t>
  </si>
  <si>
    <t>when?</t>
  </si>
  <si>
    <t>Percentage Change</t>
  </si>
  <si>
    <t>Prior Decade Improvement</t>
  </si>
  <si>
    <t>Mortality data source</t>
  </si>
  <si>
    <t>https://wonder.cdc.gov/</t>
  </si>
  <si>
    <t>https://wonder.cdc.gov/Deaths-by-Underlying-Cause.html</t>
  </si>
  <si>
    <t>10. Changes to cause of death classification affect reporting trends. More information: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</si>
  <si>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</si>
  <si>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</si>
  <si>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</si>
  <si>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</si>
  <si>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</si>
  <si>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</si>
  <si>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</si>
  <si>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</si>
  <si>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</si>
  <si>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</si>
  <si>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</si>
  <si>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</si>
  <si>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</si>
  <si>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</si>
  <si>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</si>
  <si>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</si>
  <si>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</si>
  <si>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</si>
  <si>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</si>
  <si>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8. The population figures for year 2020 are bridged-race estimates of the July 1 resident population, from the Vintage 2020</t>
  </si>
  <si>
    <t>Program. Accessed at http://wonder.cdc.gov/ucd-icd10.html on Nov 10, 2022 6:05:51 AM</t>
  </si>
  <si>
    <t>1999-2020, as compiled from data provided by the 57 vital statistics jurisdictions through the Vital Statistics Cooperative</t>
  </si>
  <si>
    <t>System, Mortality 1999-2020 on CDC WONDER Online Database, released in 2021. Data are from the Multiple Cause of Death Files,</t>
  </si>
  <si>
    <t>Suggested Citation: Centers for Disease Control and Prevention, National Center for Health Statistics. National Vital Statistics</t>
  </si>
  <si>
    <t>Query Date: Nov 10, 2022 6:05:51 AM</t>
  </si>
  <si>
    <t>Dataset: Underlying Cause of Death, 1999-2020</t>
  </si>
  <si>
    <t>7. Deaths occurring through October 01, 2022 as of October 11, 2022.</t>
  </si>
  <si>
    <t>http://wonder.cdc.gov/wonder/help/mcd-provisional.html#ICD-10 Changes.</t>
  </si>
  <si>
    <t>6. Changes to cause of death classification affect reporting trends. More information: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</si>
  <si>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</si>
  <si>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</si>
  <si>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</si>
  <si>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postcensal series released by the Census Bureau on June 20, 2019.</t>
  </si>
  <si>
    <t>2020. The population figures for year 2018 are single-race estimates of the July 1 resident population, from the Vintage 2018</t>
  </si>
  <si>
    <t>estimates of the July 1 resident population, from the Vintage 2019 postcensal series released by the Census Bureau on June 25,</t>
  </si>
  <si>
    <t>2020 postcensal series released by the Census Bureau on July 27, 2021. The population figures for year 2019 are single-race</t>
  </si>
  <si>
    <t>4. The population figures for years 2021 and 2020 are single-race estimates of the July 1 resident population, from the Vintage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</si>
  <si>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</si>
  <si>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</si>
  <si>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</si>
  <si>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</si>
  <si>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AM</t>
  </si>
  <si>
    <t>the Vital Statistics Cooperative Program. Accessed at http://wonder.cdc.gov/mcd-icd10-provisional.html on Nov 10, 2022 6:11:01</t>
  </si>
  <si>
    <t>and from provisional data for years 2021-2022, as compiled from data provided by the 57 vital statistics jurisdictions through</t>
  </si>
  <si>
    <t>System, Provisional Mortality on CDC WONDER Online Database. Data are from the final Multiple Cause of Death Files, 2018-2020,</t>
  </si>
  <si>
    <t>Query Date: Nov 10, 2022 6:11:01 AM</t>
  </si>
  <si>
    <t>Help: See http://wonder.cdc.gov/wonder/help/mcd-provisional.html for more information.</t>
  </si>
  <si>
    <t>UCD - ICD-10 Codes: C61 (Malignant neoplasm of prostate)</t>
  </si>
  <si>
    <t>Dataset: Provisional Mortality Statistics, 2018 through Last Month</t>
  </si>
  <si>
    <t>2022 (provisional and partial)</t>
  </si>
  <si>
    <t>2021 (provisional)</t>
  </si>
  <si>
    <t>7. Deaths of persons with Age "Not Stated" are included in "All" counts and rates, but are not distributed among age groups,</t>
  </si>
  <si>
    <t>6. Death rates are flagged as Unreliable when the rate is calculated with a numerator of 20 or less. More information:</t>
  </si>
  <si>
    <t>http://wonder.cdc.gov/wonder/help/ucd.html#Assurance of Confidentiality.</t>
  </si>
  <si>
    <t>5. Data are Suppressed when the data meet the criteria for confidentiality constraints. More information:</t>
  </si>
  <si>
    <t>Quick Options above to show suppressed rows.</t>
  </si>
  <si>
    <t>1. Rows with suppressed Deaths are hidden, but the Deaths and Population values in those rows are included in the totals. Use</t>
  </si>
  <si>
    <t>Program. Accessed at http://wonder.cdc.gov/ucd-icd10.html on Nov 14, 2022 4:58:25 AM</t>
  </si>
  <si>
    <t>Query Date: Nov 14, 2022 4:58:25 AM</t>
  </si>
  <si>
    <t>Program. Accessed at http://wonder.cdc.gov/ucd-icd10.html on Nov 14, 2022 5:01:01 AM</t>
  </si>
  <si>
    <t>Query Date: Nov 14, 2022 5:01:01 AM</t>
  </si>
  <si>
    <t>Group By: Year; State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</si>
  <si>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</si>
  <si>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</si>
  <si>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</si>
  <si>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</si>
  <si>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</si>
  <si>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</si>
  <si>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</si>
  <si>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</si>
  <si>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</si>
  <si>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</si>
  <si>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</si>
  <si>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</si>
  <si>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</si>
  <si>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</si>
  <si>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</si>
  <si>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</si>
  <si>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</si>
  <si>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</si>
  <si>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</si>
  <si>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</si>
  <si>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</si>
  <si>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</si>
  <si>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</si>
  <si>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</si>
  <si>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</si>
  <si>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</si>
  <si>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</si>
  <si>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</si>
  <si>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</si>
  <si>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</si>
  <si>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</si>
  <si>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</si>
  <si>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</si>
  <si>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</si>
  <si>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</si>
  <si>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</si>
  <si>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</si>
  <si>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</si>
  <si>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</si>
  <si>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</si>
  <si>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</si>
  <si>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</si>
  <si>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</si>
  <si>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</si>
  <si>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</si>
  <si>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</si>
  <si>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</si>
  <si>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</si>
  <si>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</si>
  <si>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</si>
  <si>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</si>
  <si>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State Code</t>
  </si>
  <si>
    <t>State</t>
  </si>
  <si>
    <t>14. Changes to cause of death classification affect reporting trends. More information:</t>
  </si>
  <si>
    <t>13. The population figures used in the calculation of death rates for the age group 'under 1 year' are the estimates of the</t>
  </si>
  <si>
    <t>12. The population figures for year 2020 are bridged-race estimates of the July 1 resident population, from the Vintage 2020</t>
  </si>
  <si>
    <t>http://wonder.cdc.gov/wonder/help/ucd.html#Racial Differences.</t>
  </si>
  <si>
    <t>are inconsistent between these two data sources, death rates will be biased. More information:</t>
  </si>
  <si>
    <t>of observation. Race and ethnicity information from the census is by self-report. To the extent that race and Hispanic origin</t>
  </si>
  <si>
    <t>funeral director as provided by an informant, often the surviving next of kin, or, in the absence of an informant, on the basis</t>
  </si>
  <si>
    <t>11. Information included on the death certificate about the race and Hispanic ethnicity of the decedent is reported by the</t>
  </si>
  <si>
    <t>among Hispanic Origin groups, so are not included in the Hispanic Origin specific counts and rates. More information:</t>
  </si>
  <si>
    <t>10. Deaths of persons with Hispanic origin "Not Stated" are included in "All" counts and rates, but are not distributed</t>
  </si>
  <si>
    <t>9. Deaths for persons of unknown age are included in counts and crude rates, but are not included in age-adjusted rates.</t>
  </si>
  <si>
    <t>8. The method used to calculate age-adjusted rates is documented here: More information:</t>
  </si>
  <si>
    <t>7. The populations used to calculate standard age-adjusted rates are documented here: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</si>
  <si>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</si>
  <si>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</si>
  <si>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</si>
  <si>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Program. Accessed at http://wonder.cdc.gov/ucd-icd10.html on Nov 14, 2022 5:02:05 AM</t>
  </si>
  <si>
    <t>Query Date: Nov 14, 2022 5:02:05 AM</t>
  </si>
  <si>
    <t>Show Totals: Disabled</t>
  </si>
  <si>
    <t>Group By: Year; Race; Hispanic Origin</t>
  </si>
  <si>
    <t>2106-3</t>
  </si>
  <si>
    <t>White</t>
  </si>
  <si>
    <t>2186-2</t>
  </si>
  <si>
    <t>Not Hispanic or Latino</t>
  </si>
  <si>
    <t>2135-2</t>
  </si>
  <si>
    <t>Hispanic or Latino</t>
  </si>
  <si>
    <t>2054-5</t>
  </si>
  <si>
    <t>Black or African American</t>
  </si>
  <si>
    <t>A-PI</t>
  </si>
  <si>
    <t>Asian or Pacific Islander</t>
  </si>
  <si>
    <t>1002-5</t>
  </si>
  <si>
    <t>American Indian or Alaska Native</t>
  </si>
  <si>
    <t>Hispanic Origin Code</t>
  </si>
  <si>
    <t>Hispanic Origin</t>
  </si>
  <si>
    <t>Race Code</t>
  </si>
  <si>
    <t>Race</t>
  </si>
  <si>
    <t>7. Deaths occurring through October 22, 2022 as of November 06, 2022.</t>
  </si>
  <si>
    <t>http://wonder.cdc.gov/wonder/help/mcd-provisional.html#Not Stated.</t>
  </si>
  <si>
    <t>3. Deaths of persons with Age "Not Stated" are included in "All" counts and rates, but are not distributed among age groups,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</si>
  <si>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</si>
  <si>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</si>
  <si>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</si>
  <si>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the Vital Statistics Cooperative Program. Accessed at http://wonder.cdc.gov/mcd-icd10-provisional.html on Nov 14, 2022 5:04:23</t>
  </si>
  <si>
    <t>Query Date: Nov 14, 2022 5:04:23 AM</t>
  </si>
  <si>
    <t>the Vital Statistics Cooperative Program. Accessed at http://wonder.cdc.gov/mcd-icd10-provisional.html on Nov 14, 2022 5:05:49</t>
  </si>
  <si>
    <t>Query Date: Nov 14, 2022 5:05:49 AM</t>
  </si>
  <si>
    <t>Group By: Year; Residence State</t>
  </si>
  <si>
    <t>Residence State Code</t>
  </si>
  <si>
    <t>Residence State</t>
  </si>
  <si>
    <t>11. Deaths occurring through October 22, 2022 as of November 06, 2022.</t>
  </si>
  <si>
    <t>8. The population figures for years 2021 and 2020 are single-race estimates of the July 1 resident population, from the Vintage</t>
  </si>
  <si>
    <t>http://wonder.cdc.gov/wonder/help/mcd-provisional.html#Racial Differences.</t>
  </si>
  <si>
    <t>7. Information included on the death certificate about the race and Hispanic ethnicity of the decedent is reported by the</t>
  </si>
  <si>
    <t>Hispanic Origin groups, so are not included in the Hispanic Origin specific counts and rates. More information:</t>
  </si>
  <si>
    <t>6. Deaths of persons with Hispanic origin "Not Stated" are included in "All" counts and rates, but are not distributed among</t>
  </si>
  <si>
    <t>4. The method used to calculate age-adjusted rates is documented here: More information:</t>
  </si>
  <si>
    <t>the Vital Statistics Cooperative Program. Accessed at http://wonder.cdc.gov/mcd-icd10-provisional.html on Nov 14, 2022 5:07:06</t>
  </si>
  <si>
    <t>Query Date: Nov 14, 2022 5:07:06 AM</t>
  </si>
  <si>
    <t>Group By: Year; Single Race 6; Hispanic Origin</t>
  </si>
  <si>
    <t>M</t>
  </si>
  <si>
    <t>More than one race</t>
  </si>
  <si>
    <t>NHOPI</t>
  </si>
  <si>
    <t>Native Hawaiian or Other Pacific Islander</t>
  </si>
  <si>
    <t>A</t>
  </si>
  <si>
    <t>Asian</t>
  </si>
  <si>
    <t>Single Race 6 Code</t>
  </si>
  <si>
    <t>Single Race 6</t>
  </si>
  <si>
    <t>Key</t>
  </si>
  <si>
    <t>https://conning-my.sharepoint.com/personal/marypat_campbell_conning_com/Documents/Documents/STUMP writing/mortality/Movember/</t>
  </si>
  <si>
    <t>Prostate Cancer 2022 update.xlsx</t>
  </si>
  <si>
    <t>Prov 2018-2022</t>
  </si>
  <si>
    <t>Prov 2018-2022 by age</t>
  </si>
  <si>
    <t>Prov 2018-2022 by state</t>
  </si>
  <si>
    <t>Prov 2018-2022 by race ethnicit</t>
  </si>
  <si>
    <t>UCD 1999-2020</t>
  </si>
  <si>
    <t>UCD 1999-2020 by age</t>
  </si>
  <si>
    <t>UCD 1999-2020 by state</t>
  </si>
  <si>
    <t>UCD 1999-2020 by race ethnicity</t>
  </si>
  <si>
    <t>Age Graph prep</t>
  </si>
  <si>
    <t>min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</si>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</sst>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" fontId="0" fillId="0" borderId="0" xfId="0" applyNumberFormat="1"/>
    <xf numFmtId="0" fontId="1" fillId="0" borderId="0" xfId="0" applyFont="1"/>
    <xf numFmtId="0" fontId="3" fillId="0" borderId="0" xfId="0" applyFont="1"/>
    <xf numFmtId="9" fontId="0" fillId="0" borderId="0" xfId="1" applyFont="1"/>
    <xf numFmtId="49" fontId="0" fillId="0" borderId="0" xfId="0" applyNumberFormat="1"/>
    <xf numFmtId="0" fontId="0" fillId="2" borderId="0" xfId="0" applyFill="1"/>
    <xf numFmtId="0" fontId="0" fillId="3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Prostate Cancer Mortality Rates,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 Graph prep'!$C$1</c:f>
              <c:strCache>
                <c:ptCount val="1"/>
                <c:pt idx="0">
                  <c:v>Crude Rate (per 100K men)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8.4981684981684985E-2"/>
                  <c:y val="0.15353535353535352"/>
                </c:manualLayout>
              </c:layout>
              <c:tx>
                <c:rich>
                  <a:bodyPr/>
                  <a:lstStyle/>
                  <a:p>
                    <a:fld id="{50BB6C44-2295-4933-A54D-F9C3D2D50E82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prep'!$C$2:$C$55</c:f>
              <c:numCache>
                <c:formatCode>General</c:formatCode>
                <c:ptCount val="54"/>
                <c:pt idx="0">
                  <c:v>17.3</c:v>
                </c:pt>
                <c:pt idx="1">
                  <c:v>17.2</c:v>
                </c:pt>
                <c:pt idx="2">
                  <c:v>17.399999999999999</c:v>
                </c:pt>
                <c:pt idx="3">
                  <c:v>17.600000000000001</c:v>
                </c:pt>
                <c:pt idx="4">
                  <c:v>17.899999999999999</c:v>
                </c:pt>
                <c:pt idx="5">
                  <c:v>18.3</c:v>
                </c:pt>
                <c:pt idx="6">
                  <c:v>18.5</c:v>
                </c:pt>
                <c:pt idx="7">
                  <c:v>18.5</c:v>
                </c:pt>
                <c:pt idx="8">
                  <c:v>19.2</c:v>
                </c:pt>
                <c:pt idx="9">
                  <c:v>19.399999999999999</c:v>
                </c:pt>
                <c:pt idx="10">
                  <c:v>20.100000000000001</c:v>
                </c:pt>
                <c:pt idx="11">
                  <c:v>20.399999999999999</c:v>
                </c:pt>
                <c:pt idx="12">
                  <c:v>20.8</c:v>
                </c:pt>
                <c:pt idx="13">
                  <c:v>21</c:v>
                </c:pt>
                <c:pt idx="14">
                  <c:v>21.3</c:v>
                </c:pt>
                <c:pt idx="15">
                  <c:v>22</c:v>
                </c:pt>
                <c:pt idx="16">
                  <c:v>22.1</c:v>
                </c:pt>
                <c:pt idx="17">
                  <c:v>22.4</c:v>
                </c:pt>
                <c:pt idx="18">
                  <c:v>23.3</c:v>
                </c:pt>
                <c:pt idx="19">
                  <c:v>23.6</c:v>
                </c:pt>
                <c:pt idx="20">
                  <c:v>24.3</c:v>
                </c:pt>
                <c:pt idx="21">
                  <c:v>25.4</c:v>
                </c:pt>
                <c:pt idx="22">
                  <c:v>26.7</c:v>
                </c:pt>
                <c:pt idx="23">
                  <c:v>27.2</c:v>
                </c:pt>
                <c:pt idx="24">
                  <c:v>27.3</c:v>
                </c:pt>
                <c:pt idx="25">
                  <c:v>27.4</c:v>
                </c:pt>
                <c:pt idx="26">
                  <c:v>27.1</c:v>
                </c:pt>
                <c:pt idx="27">
                  <c:v>26.5</c:v>
                </c:pt>
                <c:pt idx="28">
                  <c:v>25.9</c:v>
                </c:pt>
                <c:pt idx="29">
                  <c:v>24.6</c:v>
                </c:pt>
                <c:pt idx="30">
                  <c:v>23.8</c:v>
                </c:pt>
                <c:pt idx="31">
                  <c:v>23.2</c:v>
                </c:pt>
                <c:pt idx="32">
                  <c:v>22.5</c:v>
                </c:pt>
                <c:pt idx="33">
                  <c:v>22</c:v>
                </c:pt>
                <c:pt idx="34">
                  <c:v>21.6</c:v>
                </c:pt>
                <c:pt idx="35">
                  <c:v>20.8</c:v>
                </c:pt>
                <c:pt idx="36">
                  <c:v>20.2</c:v>
                </c:pt>
                <c:pt idx="37">
                  <c:v>19.899999999999999</c:v>
                </c:pt>
                <c:pt idx="38">
                  <c:v>19.3</c:v>
                </c:pt>
                <c:pt idx="39">
                  <c:v>19.600000000000001</c:v>
                </c:pt>
                <c:pt idx="40">
                  <c:v>19</c:v>
                </c:pt>
                <c:pt idx="41">
                  <c:v>18.600000000000001</c:v>
                </c:pt>
                <c:pt idx="42">
                  <c:v>18.8</c:v>
                </c:pt>
                <c:pt idx="43">
                  <c:v>18.2</c:v>
                </c:pt>
                <c:pt idx="44">
                  <c:v>17.600000000000001</c:v>
                </c:pt>
                <c:pt idx="45">
                  <c:v>17.8</c:v>
                </c:pt>
                <c:pt idx="46">
                  <c:v>18.100000000000001</c:v>
                </c:pt>
                <c:pt idx="47">
                  <c:v>18.2</c:v>
                </c:pt>
                <c:pt idx="48">
                  <c:v>19.100000000000001</c:v>
                </c:pt>
                <c:pt idx="49">
                  <c:v>19</c:v>
                </c:pt>
                <c:pt idx="50">
                  <c:v>19.5</c:v>
                </c:pt>
                <c:pt idx="51">
                  <c:v>19.600000000000001</c:v>
                </c:pt>
                <c:pt idx="52">
                  <c:v>20.2</c:v>
                </c:pt>
                <c:pt idx="53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1-4F67-AC62-65E45A3405FD}"/>
            </c:ext>
          </c:extLst>
        </c:ser>
        <c:ser>
          <c:idx val="1"/>
          <c:order val="1"/>
          <c:tx>
            <c:strRef>
              <c:f>'Age Graph prep'!$D$1</c:f>
              <c:strCache>
                <c:ptCount val="1"/>
                <c:pt idx="0">
                  <c:v>Age-Adjusted Rate (per 100K men)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8E7B80-3F6C-4FC2-9C95-AEF999CE8876}" type="SERIESNAME">
                      <a:rPr lang="en-US" sz="16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3254304750367"/>
                      <c:h val="7.06768472122802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prep'!$D$2:$D$55</c:f>
              <c:numCache>
                <c:formatCode>General</c:formatCode>
                <c:ptCount val="54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  <c:pt idx="52">
                  <c:v>18.5</c:v>
                </c:pt>
                <c:pt idx="53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1-4F67-AC62-65E45A34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05096"/>
        <c:axId val="1176304768"/>
      </c:lineChart>
      <c:catAx>
        <c:axId val="11763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4768"/>
        <c:crosses val="autoZero"/>
        <c:auto val="1"/>
        <c:lblAlgn val="ctr"/>
        <c:lblOffset val="100"/>
        <c:tickLblSkip val="4"/>
        <c:tickMarkSkip val="5"/>
        <c:noMultiLvlLbl val="0"/>
      </c:catAx>
      <c:valAx>
        <c:axId val="1176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5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Prostate</a:t>
            </a:r>
            <a:r>
              <a:rPr lang="en-US" sz="2400" baseline="0"/>
              <a:t> Cancer </a:t>
            </a:r>
            <a:r>
              <a:rPr lang="en-US" sz="2400"/>
              <a:t>Death Rates,</a:t>
            </a:r>
            <a:r>
              <a:rPr lang="en-US" sz="2400" baseline="0"/>
              <a:t> </a:t>
            </a:r>
            <a:r>
              <a:rPr lang="en-US" sz="2400"/>
              <a:t>U.S.,</a:t>
            </a:r>
            <a:r>
              <a:rPr lang="en-US" sz="2400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54769225512918E-2"/>
          <c:y val="8.9483430907671843E-2"/>
          <c:w val="0.92060278642766724"/>
          <c:h val="0.80733651475383761"/>
        </c:manualLayout>
      </c:layout>
      <c:lineChart>
        <c:grouping val="standard"/>
        <c:varyColors val="0"/>
        <c:ser>
          <c:idx val="0"/>
          <c:order val="0"/>
          <c:tx>
            <c:strRef>
              <c:f>'Age Graph prep'!$J$1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'Age Graph prep'!$I$2:$I$55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prep'!$J$2:$J$55</c:f>
              <c:numCache>
                <c:formatCode>General</c:formatCode>
                <c:ptCount val="54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2.7</c:v>
                </c:pt>
                <c:pt idx="6">
                  <c:v>2.7</c:v>
                </c:pt>
                <c:pt idx="7">
                  <c:v>2.2999999999999998</c:v>
                </c:pt>
                <c:pt idx="8">
                  <c:v>2.7</c:v>
                </c:pt>
                <c:pt idx="9">
                  <c:v>2.4</c:v>
                </c:pt>
                <c:pt idx="10">
                  <c:v>2.7</c:v>
                </c:pt>
                <c:pt idx="11">
                  <c:v>2.6</c:v>
                </c:pt>
                <c:pt idx="12">
                  <c:v>2.8</c:v>
                </c:pt>
                <c:pt idx="13">
                  <c:v>2.9</c:v>
                </c:pt>
                <c:pt idx="14">
                  <c:v>2.6</c:v>
                </c:pt>
                <c:pt idx="15">
                  <c:v>2.8</c:v>
                </c:pt>
                <c:pt idx="16">
                  <c:v>2.5</c:v>
                </c:pt>
                <c:pt idx="17">
                  <c:v>2.7</c:v>
                </c:pt>
                <c:pt idx="18">
                  <c:v>2.5</c:v>
                </c:pt>
                <c:pt idx="19">
                  <c:v>2.5</c:v>
                </c:pt>
                <c:pt idx="20">
                  <c:v>2.7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2.2999999999999998</c:v>
                </c:pt>
                <c:pt idx="25">
                  <c:v>2.2000000000000002</c:v>
                </c:pt>
                <c:pt idx="26">
                  <c:v>2.5</c:v>
                </c:pt>
                <c:pt idx="27">
                  <c:v>2.1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2.1</c:v>
                </c:pt>
                <c:pt idx="32">
                  <c:v>2</c:v>
                </c:pt>
                <c:pt idx="33">
                  <c:v>2.1</c:v>
                </c:pt>
                <c:pt idx="34">
                  <c:v>1.9</c:v>
                </c:pt>
                <c:pt idx="35">
                  <c:v>2.1</c:v>
                </c:pt>
                <c:pt idx="36">
                  <c:v>2.1</c:v>
                </c:pt>
                <c:pt idx="37">
                  <c:v>1.9</c:v>
                </c:pt>
                <c:pt idx="38">
                  <c:v>1.9</c:v>
                </c:pt>
                <c:pt idx="39">
                  <c:v>2</c:v>
                </c:pt>
                <c:pt idx="40">
                  <c:v>2.1</c:v>
                </c:pt>
                <c:pt idx="41">
                  <c:v>2</c:v>
                </c:pt>
                <c:pt idx="42">
                  <c:v>2.2000000000000002</c:v>
                </c:pt>
                <c:pt idx="43">
                  <c:v>1.9</c:v>
                </c:pt>
                <c:pt idx="44">
                  <c:v>2.2000000000000002</c:v>
                </c:pt>
                <c:pt idx="45">
                  <c:v>2.1</c:v>
                </c:pt>
                <c:pt idx="46">
                  <c:v>2</c:v>
                </c:pt>
                <c:pt idx="47">
                  <c:v>1.8</c:v>
                </c:pt>
                <c:pt idx="48">
                  <c:v>1.9</c:v>
                </c:pt>
                <c:pt idx="49">
                  <c:v>1.9</c:v>
                </c:pt>
                <c:pt idx="50">
                  <c:v>2</c:v>
                </c:pt>
                <c:pt idx="51">
                  <c:v>1.9</c:v>
                </c:pt>
                <c:pt idx="52">
                  <c:v>1.6</c:v>
                </c:pt>
                <c:pt idx="53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4-4145-B73F-1ABD6F61E716}"/>
            </c:ext>
          </c:extLst>
        </c:ser>
        <c:ser>
          <c:idx val="1"/>
          <c:order val="1"/>
          <c:tx>
            <c:strRef>
              <c:f>'Age Graph prep'!$K$1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5164835164835269E-2"/>
                  <c:y val="-2.828282828282843E-2"/>
                </c:manualLayout>
              </c:layout>
              <c:tx>
                <c:rich>
                  <a:bodyPr/>
                  <a:lstStyle/>
                  <a:p>
                    <a:fld id="{F3703BF3-FFD5-4C69-A3A4-42325EE1A6F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prep'!$I$2:$I$55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prep'!$K$2:$K$55</c:f>
              <c:numCache>
                <c:formatCode>General</c:formatCode>
                <c:ptCount val="54"/>
                <c:pt idx="0">
                  <c:v>22.3</c:v>
                </c:pt>
                <c:pt idx="1">
                  <c:v>21.9</c:v>
                </c:pt>
                <c:pt idx="2">
                  <c:v>21.7</c:v>
                </c:pt>
                <c:pt idx="3">
                  <c:v>22.7</c:v>
                </c:pt>
                <c:pt idx="4">
                  <c:v>22.5</c:v>
                </c:pt>
                <c:pt idx="5">
                  <c:v>23.2</c:v>
                </c:pt>
                <c:pt idx="6">
                  <c:v>23</c:v>
                </c:pt>
                <c:pt idx="7">
                  <c:v>21.9</c:v>
                </c:pt>
                <c:pt idx="8">
                  <c:v>22.8</c:v>
                </c:pt>
                <c:pt idx="9">
                  <c:v>23.3</c:v>
                </c:pt>
                <c:pt idx="10">
                  <c:v>22.2</c:v>
                </c:pt>
                <c:pt idx="11">
                  <c:v>22</c:v>
                </c:pt>
                <c:pt idx="12">
                  <c:v>22.7</c:v>
                </c:pt>
                <c:pt idx="13">
                  <c:v>22.7</c:v>
                </c:pt>
                <c:pt idx="14">
                  <c:v>23.2</c:v>
                </c:pt>
                <c:pt idx="15">
                  <c:v>23.8</c:v>
                </c:pt>
                <c:pt idx="16">
                  <c:v>23.9</c:v>
                </c:pt>
                <c:pt idx="17">
                  <c:v>23.8</c:v>
                </c:pt>
                <c:pt idx="18">
                  <c:v>24.9</c:v>
                </c:pt>
                <c:pt idx="19">
                  <c:v>23.9</c:v>
                </c:pt>
                <c:pt idx="20">
                  <c:v>25</c:v>
                </c:pt>
                <c:pt idx="21">
                  <c:v>26.8</c:v>
                </c:pt>
                <c:pt idx="22">
                  <c:v>27.4</c:v>
                </c:pt>
                <c:pt idx="23">
                  <c:v>26</c:v>
                </c:pt>
                <c:pt idx="24">
                  <c:v>25.9</c:v>
                </c:pt>
                <c:pt idx="25">
                  <c:v>24.3</c:v>
                </c:pt>
                <c:pt idx="26">
                  <c:v>23.1</c:v>
                </c:pt>
                <c:pt idx="27">
                  <c:v>22.6</c:v>
                </c:pt>
                <c:pt idx="28">
                  <c:v>21.2</c:v>
                </c:pt>
                <c:pt idx="29">
                  <c:v>19.5</c:v>
                </c:pt>
                <c:pt idx="30">
                  <c:v>19.100000000000001</c:v>
                </c:pt>
                <c:pt idx="31">
                  <c:v>17.100000000000001</c:v>
                </c:pt>
                <c:pt idx="32">
                  <c:v>16.600000000000001</c:v>
                </c:pt>
                <c:pt idx="33">
                  <c:v>15.8</c:v>
                </c:pt>
                <c:pt idx="34">
                  <c:v>15.7</c:v>
                </c:pt>
                <c:pt idx="35">
                  <c:v>15.4</c:v>
                </c:pt>
                <c:pt idx="36">
                  <c:v>14.5</c:v>
                </c:pt>
                <c:pt idx="37">
                  <c:v>14.6</c:v>
                </c:pt>
                <c:pt idx="38">
                  <c:v>14.8</c:v>
                </c:pt>
                <c:pt idx="39">
                  <c:v>14.2</c:v>
                </c:pt>
                <c:pt idx="40">
                  <c:v>14.5</c:v>
                </c:pt>
                <c:pt idx="41">
                  <c:v>14</c:v>
                </c:pt>
                <c:pt idx="42">
                  <c:v>14.5</c:v>
                </c:pt>
                <c:pt idx="43">
                  <c:v>13.8</c:v>
                </c:pt>
                <c:pt idx="44">
                  <c:v>13.2</c:v>
                </c:pt>
                <c:pt idx="45">
                  <c:v>13.6</c:v>
                </c:pt>
                <c:pt idx="46">
                  <c:v>13.7</c:v>
                </c:pt>
                <c:pt idx="47">
                  <c:v>13.8</c:v>
                </c:pt>
                <c:pt idx="48">
                  <c:v>14.5</c:v>
                </c:pt>
                <c:pt idx="49">
                  <c:v>13.5</c:v>
                </c:pt>
                <c:pt idx="50">
                  <c:v>14.3</c:v>
                </c:pt>
                <c:pt idx="51">
                  <c:v>14.3</c:v>
                </c:pt>
                <c:pt idx="52">
                  <c:v>14.4</c:v>
                </c:pt>
                <c:pt idx="53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4-4145-B73F-1ABD6F61E716}"/>
            </c:ext>
          </c:extLst>
        </c:ser>
        <c:ser>
          <c:idx val="2"/>
          <c:order val="2"/>
          <c:tx>
            <c:strRef>
              <c:f>'Age Graph prep'!$L$1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6630036630036736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DE04481B-7593-4671-B409-0A8B0A199CB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prep'!$I$2:$I$55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prep'!$L$2:$L$55</c:f>
              <c:numCache>
                <c:formatCode>General</c:formatCode>
                <c:ptCount val="54"/>
                <c:pt idx="0">
                  <c:v>104</c:v>
                </c:pt>
                <c:pt idx="1">
                  <c:v>100.6</c:v>
                </c:pt>
                <c:pt idx="2">
                  <c:v>101.5</c:v>
                </c:pt>
                <c:pt idx="3">
                  <c:v>101</c:v>
                </c:pt>
                <c:pt idx="4">
                  <c:v>104.1</c:v>
                </c:pt>
                <c:pt idx="5">
                  <c:v>103.3</c:v>
                </c:pt>
                <c:pt idx="6">
                  <c:v>105.2</c:v>
                </c:pt>
                <c:pt idx="7">
                  <c:v>103.3</c:v>
                </c:pt>
                <c:pt idx="8">
                  <c:v>104.5</c:v>
                </c:pt>
                <c:pt idx="9">
                  <c:v>103.6</c:v>
                </c:pt>
                <c:pt idx="10">
                  <c:v>105.4</c:v>
                </c:pt>
                <c:pt idx="11">
                  <c:v>105.7</c:v>
                </c:pt>
                <c:pt idx="12">
                  <c:v>106</c:v>
                </c:pt>
                <c:pt idx="13">
                  <c:v>106.3</c:v>
                </c:pt>
                <c:pt idx="14">
                  <c:v>106</c:v>
                </c:pt>
                <c:pt idx="15">
                  <c:v>108.9</c:v>
                </c:pt>
                <c:pt idx="16">
                  <c:v>107.5</c:v>
                </c:pt>
                <c:pt idx="17">
                  <c:v>109.2</c:v>
                </c:pt>
                <c:pt idx="18">
                  <c:v>113.7</c:v>
                </c:pt>
                <c:pt idx="19">
                  <c:v>113.1</c:v>
                </c:pt>
                <c:pt idx="20">
                  <c:v>114.3</c:v>
                </c:pt>
                <c:pt idx="21">
                  <c:v>116.6</c:v>
                </c:pt>
                <c:pt idx="22">
                  <c:v>122.7</c:v>
                </c:pt>
                <c:pt idx="23">
                  <c:v>120.8</c:v>
                </c:pt>
                <c:pt idx="24">
                  <c:v>120.7</c:v>
                </c:pt>
                <c:pt idx="25">
                  <c:v>116.5</c:v>
                </c:pt>
                <c:pt idx="26">
                  <c:v>113.6</c:v>
                </c:pt>
                <c:pt idx="27">
                  <c:v>108.2</c:v>
                </c:pt>
                <c:pt idx="28">
                  <c:v>106</c:v>
                </c:pt>
                <c:pt idx="29">
                  <c:v>96.6</c:v>
                </c:pt>
                <c:pt idx="30">
                  <c:v>90.8</c:v>
                </c:pt>
                <c:pt idx="31">
                  <c:v>88.2</c:v>
                </c:pt>
                <c:pt idx="32">
                  <c:v>82</c:v>
                </c:pt>
                <c:pt idx="33">
                  <c:v>78.400000000000006</c:v>
                </c:pt>
                <c:pt idx="34">
                  <c:v>75.3</c:v>
                </c:pt>
                <c:pt idx="35">
                  <c:v>71.400000000000006</c:v>
                </c:pt>
                <c:pt idx="36">
                  <c:v>66.7</c:v>
                </c:pt>
                <c:pt idx="37">
                  <c:v>66.400000000000006</c:v>
                </c:pt>
                <c:pt idx="38">
                  <c:v>63.3</c:v>
                </c:pt>
                <c:pt idx="39">
                  <c:v>62.8</c:v>
                </c:pt>
                <c:pt idx="40">
                  <c:v>59.4</c:v>
                </c:pt>
                <c:pt idx="41">
                  <c:v>57.2</c:v>
                </c:pt>
                <c:pt idx="42">
                  <c:v>58.1</c:v>
                </c:pt>
                <c:pt idx="43">
                  <c:v>54.2</c:v>
                </c:pt>
                <c:pt idx="44">
                  <c:v>51.9</c:v>
                </c:pt>
                <c:pt idx="45">
                  <c:v>50.7</c:v>
                </c:pt>
                <c:pt idx="46">
                  <c:v>51.7</c:v>
                </c:pt>
                <c:pt idx="47">
                  <c:v>50.3</c:v>
                </c:pt>
                <c:pt idx="48">
                  <c:v>51.4</c:v>
                </c:pt>
                <c:pt idx="49">
                  <c:v>52.5</c:v>
                </c:pt>
                <c:pt idx="50">
                  <c:v>52.1</c:v>
                </c:pt>
                <c:pt idx="51">
                  <c:v>51.6</c:v>
                </c:pt>
                <c:pt idx="52">
                  <c:v>53.2</c:v>
                </c:pt>
                <c:pt idx="53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4-4145-B73F-1ABD6F61E716}"/>
            </c:ext>
          </c:extLst>
        </c:ser>
        <c:ser>
          <c:idx val="3"/>
          <c:order val="3"/>
          <c:tx>
            <c:strRef>
              <c:f>'Age Graph prep'!$M$1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1.4652014652014652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6676BF82-DAF5-4BC9-889C-F1C7A2768CA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prep'!$I$2:$I$55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prep'!$M$2:$M$55</c:f>
              <c:numCache>
                <c:formatCode>General</c:formatCode>
                <c:ptCount val="54"/>
                <c:pt idx="0">
                  <c:v>281.2</c:v>
                </c:pt>
                <c:pt idx="1">
                  <c:v>284.8</c:v>
                </c:pt>
                <c:pt idx="2">
                  <c:v>295.10000000000002</c:v>
                </c:pt>
                <c:pt idx="3">
                  <c:v>290.89999999999998</c:v>
                </c:pt>
                <c:pt idx="4">
                  <c:v>293.3</c:v>
                </c:pt>
                <c:pt idx="5">
                  <c:v>298.60000000000002</c:v>
                </c:pt>
                <c:pt idx="6">
                  <c:v>297.60000000000002</c:v>
                </c:pt>
                <c:pt idx="7">
                  <c:v>297.5</c:v>
                </c:pt>
                <c:pt idx="8">
                  <c:v>303.89999999999998</c:v>
                </c:pt>
                <c:pt idx="9">
                  <c:v>302.5</c:v>
                </c:pt>
                <c:pt idx="10">
                  <c:v>309.5</c:v>
                </c:pt>
                <c:pt idx="11">
                  <c:v>311</c:v>
                </c:pt>
                <c:pt idx="12">
                  <c:v>312</c:v>
                </c:pt>
                <c:pt idx="13">
                  <c:v>307.89999999999998</c:v>
                </c:pt>
                <c:pt idx="14">
                  <c:v>313.5</c:v>
                </c:pt>
                <c:pt idx="15">
                  <c:v>316.3</c:v>
                </c:pt>
                <c:pt idx="16">
                  <c:v>313.3</c:v>
                </c:pt>
                <c:pt idx="17">
                  <c:v>318.7</c:v>
                </c:pt>
                <c:pt idx="18">
                  <c:v>322.60000000000002</c:v>
                </c:pt>
                <c:pt idx="19">
                  <c:v>323.3</c:v>
                </c:pt>
                <c:pt idx="20">
                  <c:v>331.8</c:v>
                </c:pt>
                <c:pt idx="21">
                  <c:v>339.7</c:v>
                </c:pt>
                <c:pt idx="22">
                  <c:v>356.4</c:v>
                </c:pt>
                <c:pt idx="23">
                  <c:v>361.8</c:v>
                </c:pt>
                <c:pt idx="24">
                  <c:v>355.3</c:v>
                </c:pt>
                <c:pt idx="25">
                  <c:v>355.4</c:v>
                </c:pt>
                <c:pt idx="26">
                  <c:v>349.8</c:v>
                </c:pt>
                <c:pt idx="27">
                  <c:v>333.5</c:v>
                </c:pt>
                <c:pt idx="28">
                  <c:v>321.60000000000002</c:v>
                </c:pt>
                <c:pt idx="29">
                  <c:v>301</c:v>
                </c:pt>
                <c:pt idx="30">
                  <c:v>293</c:v>
                </c:pt>
                <c:pt idx="31">
                  <c:v>279.10000000000002</c:v>
                </c:pt>
                <c:pt idx="32">
                  <c:v>267.89999999999998</c:v>
                </c:pt>
                <c:pt idx="33">
                  <c:v>259.3</c:v>
                </c:pt>
                <c:pt idx="34">
                  <c:v>250</c:v>
                </c:pt>
                <c:pt idx="35">
                  <c:v>237</c:v>
                </c:pt>
                <c:pt idx="36">
                  <c:v>228.4</c:v>
                </c:pt>
                <c:pt idx="37">
                  <c:v>219.2</c:v>
                </c:pt>
                <c:pt idx="38">
                  <c:v>208.1</c:v>
                </c:pt>
                <c:pt idx="39">
                  <c:v>208.7</c:v>
                </c:pt>
                <c:pt idx="40">
                  <c:v>197.8</c:v>
                </c:pt>
                <c:pt idx="41">
                  <c:v>190</c:v>
                </c:pt>
                <c:pt idx="42">
                  <c:v>185.1</c:v>
                </c:pt>
                <c:pt idx="43">
                  <c:v>176.8</c:v>
                </c:pt>
                <c:pt idx="44">
                  <c:v>166.1</c:v>
                </c:pt>
                <c:pt idx="45">
                  <c:v>160.69999999999999</c:v>
                </c:pt>
                <c:pt idx="46">
                  <c:v>160.6</c:v>
                </c:pt>
                <c:pt idx="47">
                  <c:v>159.6</c:v>
                </c:pt>
                <c:pt idx="48">
                  <c:v>163.19999999999999</c:v>
                </c:pt>
                <c:pt idx="49">
                  <c:v>158.30000000000001</c:v>
                </c:pt>
                <c:pt idx="50">
                  <c:v>155.30000000000001</c:v>
                </c:pt>
                <c:pt idx="51">
                  <c:v>149.9</c:v>
                </c:pt>
                <c:pt idx="52">
                  <c:v>151.5</c:v>
                </c:pt>
                <c:pt idx="53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4-4145-B73F-1ABD6F61E716}"/>
            </c:ext>
          </c:extLst>
        </c:ser>
        <c:ser>
          <c:idx val="4"/>
          <c:order val="4"/>
          <c:tx>
            <c:strRef>
              <c:f>'Age Graph prep'!$N$1</c:f>
              <c:strCache>
                <c:ptCount val="1"/>
                <c:pt idx="0">
                  <c:v>85+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/>
                  <a:lstStyle/>
                  <a:p>
                    <a:fld id="{D14C26E7-BB67-4D9D-BB88-E202080CDAF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Graph prep'!$I$2:$I$55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'Age Graph prep'!$N$2:$N$55</c:f>
              <c:numCache>
                <c:formatCode>General</c:formatCode>
                <c:ptCount val="54"/>
                <c:pt idx="0">
                  <c:v>503</c:v>
                </c:pt>
                <c:pt idx="1">
                  <c:v>486.7</c:v>
                </c:pt>
                <c:pt idx="2">
                  <c:v>427.7</c:v>
                </c:pt>
                <c:pt idx="3">
                  <c:v>490</c:v>
                </c:pt>
                <c:pt idx="4">
                  <c:v>487</c:v>
                </c:pt>
                <c:pt idx="5">
                  <c:v>513.79999999999995</c:v>
                </c:pt>
                <c:pt idx="6">
                  <c:v>497.7</c:v>
                </c:pt>
                <c:pt idx="7">
                  <c:v>505.1</c:v>
                </c:pt>
                <c:pt idx="8">
                  <c:v>527.9</c:v>
                </c:pt>
                <c:pt idx="9">
                  <c:v>545.6</c:v>
                </c:pt>
                <c:pt idx="10">
                  <c:v>573.29999999999995</c:v>
                </c:pt>
                <c:pt idx="11">
                  <c:v>576.9</c:v>
                </c:pt>
                <c:pt idx="12">
                  <c:v>606.70000000000005</c:v>
                </c:pt>
                <c:pt idx="13">
                  <c:v>609</c:v>
                </c:pt>
                <c:pt idx="14">
                  <c:v>608.1</c:v>
                </c:pt>
                <c:pt idx="15">
                  <c:v>617.9</c:v>
                </c:pt>
                <c:pt idx="16">
                  <c:v>645</c:v>
                </c:pt>
                <c:pt idx="17">
                  <c:v>609.29999999999995</c:v>
                </c:pt>
                <c:pt idx="18">
                  <c:v>638.70000000000005</c:v>
                </c:pt>
                <c:pt idx="19">
                  <c:v>656.7</c:v>
                </c:pt>
                <c:pt idx="20">
                  <c:v>670.6</c:v>
                </c:pt>
                <c:pt idx="21">
                  <c:v>709.3</c:v>
                </c:pt>
                <c:pt idx="22">
                  <c:v>746.1</c:v>
                </c:pt>
                <c:pt idx="23">
                  <c:v>775.4</c:v>
                </c:pt>
                <c:pt idx="24">
                  <c:v>797.5</c:v>
                </c:pt>
                <c:pt idx="25">
                  <c:v>832.6</c:v>
                </c:pt>
                <c:pt idx="26">
                  <c:v>814.6</c:v>
                </c:pt>
                <c:pt idx="27">
                  <c:v>813.6</c:v>
                </c:pt>
                <c:pt idx="28">
                  <c:v>779</c:v>
                </c:pt>
                <c:pt idx="29">
                  <c:v>771.2</c:v>
                </c:pt>
                <c:pt idx="30">
                  <c:v>725.7</c:v>
                </c:pt>
                <c:pt idx="31">
                  <c:v>722.4</c:v>
                </c:pt>
                <c:pt idx="32">
                  <c:v>723.1</c:v>
                </c:pt>
                <c:pt idx="33">
                  <c:v>701.7</c:v>
                </c:pt>
                <c:pt idx="34">
                  <c:v>693.6</c:v>
                </c:pt>
                <c:pt idx="35">
                  <c:v>651.4</c:v>
                </c:pt>
                <c:pt idx="36">
                  <c:v>637.4</c:v>
                </c:pt>
                <c:pt idx="37">
                  <c:v>616.20000000000005</c:v>
                </c:pt>
                <c:pt idx="38">
                  <c:v>585.29999999999995</c:v>
                </c:pt>
                <c:pt idx="39">
                  <c:v>589.79999999999995</c:v>
                </c:pt>
                <c:pt idx="40">
                  <c:v>555.5</c:v>
                </c:pt>
                <c:pt idx="41">
                  <c:v>534.79999999999995</c:v>
                </c:pt>
                <c:pt idx="42">
                  <c:v>530.20000000000005</c:v>
                </c:pt>
                <c:pt idx="43">
                  <c:v>499.1</c:v>
                </c:pt>
                <c:pt idx="44">
                  <c:v>461.9</c:v>
                </c:pt>
                <c:pt idx="45">
                  <c:v>460.1</c:v>
                </c:pt>
                <c:pt idx="46">
                  <c:v>445.5</c:v>
                </c:pt>
                <c:pt idx="47">
                  <c:v>442.4</c:v>
                </c:pt>
                <c:pt idx="48">
                  <c:v>453.7</c:v>
                </c:pt>
                <c:pt idx="49">
                  <c:v>434.7</c:v>
                </c:pt>
                <c:pt idx="50">
                  <c:v>440.9</c:v>
                </c:pt>
                <c:pt idx="51">
                  <c:v>430.2</c:v>
                </c:pt>
                <c:pt idx="52">
                  <c:v>429.7</c:v>
                </c:pt>
                <c:pt idx="53">
                  <c:v>421.9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4-4145-B73F-1ABD6F61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1695"/>
        <c:axId val="338022023"/>
      </c:lineChart>
      <c:catAx>
        <c:axId val="33802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2023"/>
        <c:crosses val="autoZero"/>
        <c:auto val="1"/>
        <c:lblAlgn val="ctr"/>
        <c:lblOffset val="100"/>
        <c:tickLblSkip val="3"/>
        <c:noMultiLvlLbl val="0"/>
      </c:catAx>
      <c:valAx>
        <c:axId val="338022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Rate per 100,000 Men</a:t>
                </a:r>
              </a:p>
            </c:rich>
          </c:tx>
          <c:layout>
            <c:manualLayout>
              <c:xMode val="edge"/>
              <c:yMode val="edge"/>
              <c:x val="0"/>
              <c:y val="7.75052337253792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169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Prior Decade Change in Mortality Rate for Prostate</a:t>
            </a:r>
            <a:r>
              <a:rPr lang="en-US" sz="2800" baseline="0"/>
              <a:t> Cancer by Age Range</a:t>
            </a:r>
            <a:endParaRPr lang="en-US" sz="2800"/>
          </a:p>
        </c:rich>
      </c:tx>
      <c:layout>
        <c:manualLayout>
          <c:xMode val="edge"/>
          <c:yMode val="edge"/>
          <c:x val="0.17711774098392075"/>
          <c:y val="1.819241848865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17514925295588E-2"/>
          <c:y val="0.10962977393811107"/>
          <c:w val="0.9353535831677533"/>
          <c:h val="0.8681350479090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Graph prep'!$R$21</c:f>
              <c:strCache>
                <c:ptCount val="1"/>
                <c:pt idx="0">
                  <c:v>45-54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'Age Graph prep'!$Q$23:$Q$27</c:f>
              <c:numCache>
                <c:formatCode>General</c:formatCode>
                <c:ptCount val="5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  <c:pt idx="4">
                  <c:v>2021</c:v>
                </c:pt>
              </c:numCache>
            </c:numRef>
          </c:cat>
          <c:val>
            <c:numRef>
              <c:f>'Age Graph prep'!$R$23:$R$27</c:f>
              <c:numCache>
                <c:formatCode>0%</c:formatCode>
                <c:ptCount val="5"/>
                <c:pt idx="0">
                  <c:v>0.11538461538461542</c:v>
                </c:pt>
                <c:pt idx="1">
                  <c:v>-0.13793103448275856</c:v>
                </c:pt>
                <c:pt idx="2">
                  <c:v>-0.15999999999999992</c:v>
                </c:pt>
                <c:pt idx="3">
                  <c:v>-9.5238095238095344E-2</c:v>
                </c:pt>
                <c:pt idx="4">
                  <c:v>-0.10526315789473684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1-441F-85E5-C29F0D2C4173}"/>
            </c:ext>
          </c:extLst>
        </c:ser>
        <c:ser>
          <c:idx val="1"/>
          <c:order val="1"/>
          <c:tx>
            <c:strRef>
              <c:f>'Age Graph prep'!$S$21</c:f>
              <c:strCache>
                <c:ptCount val="1"/>
                <c:pt idx="0">
                  <c:v>55-64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'Age Graph prep'!$Q$23:$Q$27</c:f>
              <c:numCache>
                <c:formatCode>General</c:formatCode>
                <c:ptCount val="5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  <c:pt idx="4">
                  <c:v>2021</c:v>
                </c:pt>
              </c:numCache>
            </c:numRef>
          </c:cat>
          <c:val>
            <c:numRef>
              <c:f>'Age Graph prep'!$S$23:$S$27</c:f>
              <c:numCache>
                <c:formatCode>0%</c:formatCode>
                <c:ptCount val="5"/>
                <c:pt idx="0">
                  <c:v>0</c:v>
                </c:pt>
                <c:pt idx="1">
                  <c:v>0.14537444933920707</c:v>
                </c:pt>
                <c:pt idx="2">
                  <c:v>-0.39230769230769225</c:v>
                </c:pt>
                <c:pt idx="3">
                  <c:v>-0.12658227848101267</c:v>
                </c:pt>
                <c:pt idx="4">
                  <c:v>-1.449275362318847E-2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1-441F-85E5-C29F0D2C4173}"/>
            </c:ext>
          </c:extLst>
        </c:ser>
        <c:ser>
          <c:idx val="2"/>
          <c:order val="2"/>
          <c:tx>
            <c:strRef>
              <c:f>'Age Graph prep'!$T$21</c:f>
              <c:strCache>
                <c:ptCount val="1"/>
                <c:pt idx="0">
                  <c:v>65-74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'Age Graph prep'!$Q$23:$Q$27</c:f>
              <c:numCache>
                <c:formatCode>General</c:formatCode>
                <c:ptCount val="5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  <c:pt idx="4">
                  <c:v>2021</c:v>
                </c:pt>
              </c:numCache>
            </c:numRef>
          </c:cat>
          <c:val>
            <c:numRef>
              <c:f>'Age Graph prep'!$T$23:$T$27</c:f>
              <c:numCache>
                <c:formatCode>0%</c:formatCode>
                <c:ptCount val="5"/>
                <c:pt idx="0">
                  <c:v>5.2475247524752522E-2</c:v>
                </c:pt>
                <c:pt idx="1">
                  <c:v>0.13640639698965185</c:v>
                </c:pt>
                <c:pt idx="2">
                  <c:v>-0.35099337748344361</c:v>
                </c:pt>
                <c:pt idx="3">
                  <c:v>-0.30867346938775508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1-441F-85E5-C29F0D2C4173}"/>
            </c:ext>
          </c:extLst>
        </c:ser>
        <c:ser>
          <c:idx val="3"/>
          <c:order val="3"/>
          <c:tx>
            <c:strRef>
              <c:f>'Age Graph prep'!$U$21</c:f>
              <c:strCache>
                <c:ptCount val="1"/>
                <c:pt idx="0">
                  <c:v>75-84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'Age Graph prep'!$Q$23:$Q$27</c:f>
              <c:numCache>
                <c:formatCode>General</c:formatCode>
                <c:ptCount val="5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  <c:pt idx="4">
                  <c:v>2021</c:v>
                </c:pt>
              </c:numCache>
            </c:numRef>
          </c:cat>
          <c:val>
            <c:numRef>
              <c:f>'Age Graph prep'!$U$23:$U$27</c:f>
              <c:numCache>
                <c:formatCode>0%</c:formatCode>
                <c:ptCount val="5"/>
                <c:pt idx="0">
                  <c:v>5.8439326228944655E-2</c:v>
                </c:pt>
                <c:pt idx="1">
                  <c:v>0.17505683663527138</c:v>
                </c:pt>
                <c:pt idx="2">
                  <c:v>-0.28330569375345493</c:v>
                </c:pt>
                <c:pt idx="3">
                  <c:v>-0.31816428846895484</c:v>
                </c:pt>
                <c:pt idx="4">
                  <c:v>-0.13800904977375572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1-441F-85E5-C29F0D2C4173}"/>
            </c:ext>
          </c:extLst>
        </c:ser>
        <c:ser>
          <c:idx val="4"/>
          <c:order val="4"/>
          <c:tx>
            <c:strRef>
              <c:f>'Age Graph prep'!$V$21</c:f>
              <c:strCache>
                <c:ptCount val="1"/>
                <c:pt idx="0">
                  <c:v>85+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'Age Graph prep'!$Q$23:$Q$27</c:f>
              <c:numCache>
                <c:formatCode>General</c:formatCode>
                <c:ptCount val="5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  <c:pt idx="4">
                  <c:v>2021</c:v>
                </c:pt>
              </c:numCache>
            </c:numRef>
          </c:cat>
          <c:val>
            <c:numRef>
              <c:f>'Age Graph prep'!$V$23:$V$27</c:f>
              <c:numCache>
                <c:formatCode>0%</c:formatCode>
                <c:ptCount val="5"/>
                <c:pt idx="0">
                  <c:v>0.24285714285714288</c:v>
                </c:pt>
                <c:pt idx="1">
                  <c:v>0.27323481116584558</c:v>
                </c:pt>
                <c:pt idx="2">
                  <c:v>-9.5047717307196189E-2</c:v>
                </c:pt>
                <c:pt idx="3">
                  <c:v>-0.28872737637166879</c:v>
                </c:pt>
                <c:pt idx="4">
                  <c:v>-0.15467842115808461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1-441F-85E5-C29F0D2C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967832"/>
        <c:axId val="813969472"/>
      </c:barChart>
      <c:catAx>
        <c:axId val="8139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9472"/>
        <c:crosses val="autoZero"/>
        <c:auto val="1"/>
        <c:lblAlgn val="ctr"/>
        <c:lblOffset val="100"/>
        <c:noMultiLvlLbl val="0"/>
      </c:catAx>
      <c:valAx>
        <c:axId val="8139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E65F5F-A0A7-4F6F-9F0A-CC1A0A43C28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3865E3-8E7D-4655-93C6-5DC183D89073}">
  <sheetPr/>
  <sheetViews>
    <sheetView tabSelected="1" zoomScale="1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411C1D-0EEC-44ED-8AD7-DDD2B7B14D7C}">
  <sheetPr/>
  <sheetViews>
    <sheetView zoomScale="1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566" cy="62909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B7A2B-8486-44C4-A71E-DCBE89B428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566" cy="62909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B28AD-C4A9-4F86-83D6-85DD011EEC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566" cy="62909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60293-2C38-4E07-AA79-8BBF215911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17AE-B16A-4F0B-96D6-1734A23C79BC}">
  <dimension ref="A1:G47"/>
  <sheetViews>
    <sheetView workbookViewId="0">
      <selection activeCell="D37" sqref="D37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B2">
        <v>2018</v>
      </c>
      <c r="C2">
        <v>2018</v>
      </c>
      <c r="D2">
        <v>31489</v>
      </c>
      <c r="E2">
        <v>161128679</v>
      </c>
      <c r="F2">
        <v>19.5</v>
      </c>
      <c r="G2">
        <v>18.8</v>
      </c>
    </row>
    <row r="3" spans="1:7" x14ac:dyDescent="0.35">
      <c r="B3">
        <v>2019</v>
      </c>
      <c r="C3">
        <v>2019</v>
      </c>
      <c r="D3">
        <v>31638</v>
      </c>
      <c r="E3">
        <v>161657324</v>
      </c>
      <c r="F3">
        <v>19.600000000000001</v>
      </c>
      <c r="G3">
        <v>18.3</v>
      </c>
    </row>
    <row r="4" spans="1:7" x14ac:dyDescent="0.35">
      <c r="B4">
        <v>2020</v>
      </c>
      <c r="C4">
        <v>2020</v>
      </c>
      <c r="D4">
        <v>32707</v>
      </c>
      <c r="E4">
        <v>162256202</v>
      </c>
      <c r="F4">
        <v>20.2</v>
      </c>
      <c r="G4">
        <v>18.5</v>
      </c>
    </row>
    <row r="5" spans="1:7" x14ac:dyDescent="0.35">
      <c r="B5" t="s">
        <v>235</v>
      </c>
      <c r="C5">
        <v>2021</v>
      </c>
      <c r="D5">
        <v>32563</v>
      </c>
      <c r="E5">
        <v>162256202</v>
      </c>
      <c r="F5">
        <v>20.100000000000001</v>
      </c>
      <c r="G5">
        <v>18.399999999999999</v>
      </c>
    </row>
    <row r="6" spans="1:7" x14ac:dyDescent="0.35">
      <c r="B6" t="s">
        <v>234</v>
      </c>
      <c r="C6">
        <v>2022</v>
      </c>
      <c r="D6">
        <v>23974</v>
      </c>
      <c r="E6">
        <v>162256202</v>
      </c>
      <c r="F6">
        <v>14.8</v>
      </c>
      <c r="G6">
        <v>13.6</v>
      </c>
    </row>
    <row r="7" spans="1:7" x14ac:dyDescent="0.35">
      <c r="A7" t="s">
        <v>7</v>
      </c>
      <c r="D7">
        <v>152371</v>
      </c>
      <c r="E7">
        <v>809554609</v>
      </c>
      <c r="F7">
        <v>18.8</v>
      </c>
      <c r="G7">
        <v>17.5</v>
      </c>
    </row>
    <row r="8" spans="1:7" x14ac:dyDescent="0.35">
      <c r="A8" t="s">
        <v>8</v>
      </c>
    </row>
    <row r="9" spans="1:7" x14ac:dyDescent="0.35">
      <c r="A9" t="s">
        <v>233</v>
      </c>
    </row>
    <row r="10" spans="1:7" x14ac:dyDescent="0.35">
      <c r="A10" t="s">
        <v>10</v>
      </c>
    </row>
    <row r="11" spans="1:7" x14ac:dyDescent="0.35">
      <c r="A11" t="s">
        <v>63</v>
      </c>
    </row>
    <row r="12" spans="1:7" x14ac:dyDescent="0.35">
      <c r="A12" t="s">
        <v>232</v>
      </c>
    </row>
    <row r="13" spans="1:7" x14ac:dyDescent="0.35">
      <c r="A13" t="s">
        <v>12</v>
      </c>
    </row>
    <row r="14" spans="1:7" x14ac:dyDescent="0.35">
      <c r="A14" t="s">
        <v>13</v>
      </c>
    </row>
    <row r="15" spans="1:7" x14ac:dyDescent="0.35">
      <c r="A15" t="s">
        <v>14</v>
      </c>
    </row>
    <row r="16" spans="1:7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8</v>
      </c>
    </row>
    <row r="21" spans="1:1" x14ac:dyDescent="0.35">
      <c r="A21" t="s">
        <v>231</v>
      </c>
    </row>
    <row r="22" spans="1:1" x14ac:dyDescent="0.35">
      <c r="A22" t="s">
        <v>8</v>
      </c>
    </row>
    <row r="23" spans="1:1" x14ac:dyDescent="0.35">
      <c r="A23" t="s">
        <v>230</v>
      </c>
    </row>
    <row r="24" spans="1:1" x14ac:dyDescent="0.35">
      <c r="A24" t="s">
        <v>8</v>
      </c>
    </row>
    <row r="25" spans="1:1" x14ac:dyDescent="0.35">
      <c r="A25" t="s">
        <v>208</v>
      </c>
    </row>
    <row r="26" spans="1:1" x14ac:dyDescent="0.35">
      <c r="A26" t="s">
        <v>229</v>
      </c>
    </row>
    <row r="27" spans="1:1" x14ac:dyDescent="0.35">
      <c r="A27" t="s">
        <v>228</v>
      </c>
    </row>
    <row r="28" spans="1:1" x14ac:dyDescent="0.35">
      <c r="A28" t="s">
        <v>227</v>
      </c>
    </row>
    <row r="29" spans="1:1" x14ac:dyDescent="0.35">
      <c r="A29" t="s">
        <v>226</v>
      </c>
    </row>
    <row r="30" spans="1:1" x14ac:dyDescent="0.35">
      <c r="A30" t="s">
        <v>8</v>
      </c>
    </row>
    <row r="31" spans="1:1" x14ac:dyDescent="0.35">
      <c r="A31" t="s">
        <v>23</v>
      </c>
    </row>
    <row r="32" spans="1:1" x14ac:dyDescent="0.35">
      <c r="A32" t="s">
        <v>225</v>
      </c>
    </row>
    <row r="33" spans="1:1" x14ac:dyDescent="0.35">
      <c r="A33" t="s">
        <v>224</v>
      </c>
    </row>
    <row r="34" spans="1:1" x14ac:dyDescent="0.35">
      <c r="A34" t="s">
        <v>91</v>
      </c>
    </row>
    <row r="35" spans="1:1" x14ac:dyDescent="0.35">
      <c r="A35" t="s">
        <v>223</v>
      </c>
    </row>
    <row r="36" spans="1:1" x14ac:dyDescent="0.35">
      <c r="A36" t="s">
        <v>222</v>
      </c>
    </row>
    <row r="37" spans="1:1" x14ac:dyDescent="0.35">
      <c r="A37" t="s">
        <v>221</v>
      </c>
    </row>
    <row r="38" spans="1:1" x14ac:dyDescent="0.35">
      <c r="A38" t="s">
        <v>220</v>
      </c>
    </row>
    <row r="39" spans="1:1" x14ac:dyDescent="0.35">
      <c r="A39" t="s">
        <v>219</v>
      </c>
    </row>
    <row r="40" spans="1:1" x14ac:dyDescent="0.35">
      <c r="A40" t="s">
        <v>218</v>
      </c>
    </row>
    <row r="41" spans="1:1" x14ac:dyDescent="0.35">
      <c r="A41" t="s">
        <v>217</v>
      </c>
    </row>
    <row r="42" spans="1:1" x14ac:dyDescent="0.35">
      <c r="A42" t="s">
        <v>216</v>
      </c>
    </row>
    <row r="43" spans="1:1" x14ac:dyDescent="0.35">
      <c r="A43" t="s">
        <v>215</v>
      </c>
    </row>
    <row r="44" spans="1:1" x14ac:dyDescent="0.35">
      <c r="A44" t="s">
        <v>214</v>
      </c>
    </row>
    <row r="45" spans="1:1" x14ac:dyDescent="0.35">
      <c r="A45" t="s">
        <v>213</v>
      </c>
    </row>
    <row r="46" spans="1:1" x14ac:dyDescent="0.35">
      <c r="A46" t="s">
        <v>212</v>
      </c>
    </row>
    <row r="47" spans="1:1" x14ac:dyDescent="0.35">
      <c r="A47" t="s">
        <v>211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D3A8-3AF4-4818-8DB7-E73568376E72}">
  <dimension ref="A1:T240"/>
  <sheetViews>
    <sheetView topLeftCell="H179" workbookViewId="0">
      <selection activeCell="T206" sqref="T2:T20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98</v>
      </c>
      <c r="P1" t="s">
        <v>99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1979</v>
      </c>
      <c r="C2">
        <v>1979</v>
      </c>
      <c r="D2">
        <v>22240</v>
      </c>
      <c r="E2">
        <v>109170267</v>
      </c>
      <c r="F2">
        <v>20.399999999999999</v>
      </c>
      <c r="G2">
        <v>32.200000000000003</v>
      </c>
      <c r="H2" s="1">
        <v>3.7999999999999999E-2</v>
      </c>
      <c r="M2">
        <v>1979</v>
      </c>
      <c r="N2">
        <v>1979</v>
      </c>
      <c r="O2" t="s">
        <v>102</v>
      </c>
      <c r="P2" s="4">
        <v>44325</v>
      </c>
      <c r="Q2">
        <v>1</v>
      </c>
      <c r="R2">
        <v>8661000</v>
      </c>
      <c r="S2" t="s">
        <v>101</v>
      </c>
      <c r="T2" s="5" t="str">
        <f>M2&amp;O2</f>
        <v>19795-9 years</v>
      </c>
    </row>
    <row r="3" spans="1:20" x14ac:dyDescent="0.35">
      <c r="B3">
        <v>1980</v>
      </c>
      <c r="C3">
        <v>1980</v>
      </c>
      <c r="D3">
        <v>22881</v>
      </c>
      <c r="E3">
        <v>110099439</v>
      </c>
      <c r="F3">
        <v>20.8</v>
      </c>
      <c r="G3">
        <v>32.799999999999997</v>
      </c>
      <c r="H3" s="1">
        <v>3.9E-2</v>
      </c>
      <c r="M3">
        <v>1979</v>
      </c>
      <c r="N3">
        <v>1979</v>
      </c>
      <c r="O3" t="s">
        <v>103</v>
      </c>
      <c r="P3" s="4">
        <v>44483</v>
      </c>
      <c r="Q3">
        <v>1</v>
      </c>
      <c r="R3">
        <v>9414000</v>
      </c>
      <c r="S3" t="s">
        <v>101</v>
      </c>
      <c r="T3" s="5" t="str">
        <f t="shared" ref="T3:T66" si="0">M3&amp;O3</f>
        <v>197910-14 years</v>
      </c>
    </row>
    <row r="4" spans="1:20" x14ac:dyDescent="0.35">
      <c r="B4">
        <v>1981</v>
      </c>
      <c r="C4">
        <v>1981</v>
      </c>
      <c r="D4">
        <v>23370</v>
      </c>
      <c r="E4">
        <v>111517507</v>
      </c>
      <c r="F4">
        <v>21</v>
      </c>
      <c r="G4">
        <v>32.700000000000003</v>
      </c>
      <c r="H4" s="1">
        <v>0.04</v>
      </c>
      <c r="M4">
        <v>1979</v>
      </c>
      <c r="N4">
        <v>1979</v>
      </c>
      <c r="O4" t="s">
        <v>104</v>
      </c>
      <c r="P4" t="s">
        <v>105</v>
      </c>
      <c r="Q4">
        <v>5</v>
      </c>
      <c r="R4">
        <v>10850000</v>
      </c>
      <c r="S4" t="s">
        <v>101</v>
      </c>
      <c r="T4" s="5" t="str">
        <f t="shared" si="0"/>
        <v>197915-19 years</v>
      </c>
    </row>
    <row r="5" spans="1:20" x14ac:dyDescent="0.35">
      <c r="B5">
        <v>1982</v>
      </c>
      <c r="C5">
        <v>1982</v>
      </c>
      <c r="D5">
        <v>24021</v>
      </c>
      <c r="E5">
        <v>112601387</v>
      </c>
      <c r="F5">
        <v>21.3</v>
      </c>
      <c r="G5">
        <v>32.9</v>
      </c>
      <c r="H5" s="1">
        <v>4.1000000000000002E-2</v>
      </c>
      <c r="M5">
        <v>1979</v>
      </c>
      <c r="N5">
        <v>1979</v>
      </c>
      <c r="O5" t="s">
        <v>106</v>
      </c>
      <c r="P5" t="s">
        <v>107</v>
      </c>
      <c r="Q5">
        <v>2</v>
      </c>
      <c r="R5">
        <v>10555000</v>
      </c>
      <c r="S5" t="s">
        <v>101</v>
      </c>
      <c r="T5" s="5" t="str">
        <f t="shared" si="0"/>
        <v>197920-24 years</v>
      </c>
    </row>
    <row r="6" spans="1:20" x14ac:dyDescent="0.35">
      <c r="B6">
        <v>1983</v>
      </c>
      <c r="C6">
        <v>1983</v>
      </c>
      <c r="D6">
        <v>24959</v>
      </c>
      <c r="E6">
        <v>113644707</v>
      </c>
      <c r="F6">
        <v>22</v>
      </c>
      <c r="G6">
        <v>33.4</v>
      </c>
      <c r="H6" s="1">
        <v>4.2999999999999997E-2</v>
      </c>
      <c r="M6">
        <v>1979</v>
      </c>
      <c r="N6">
        <v>1979</v>
      </c>
      <c r="O6" t="s">
        <v>110</v>
      </c>
      <c r="P6" t="s">
        <v>111</v>
      </c>
      <c r="Q6">
        <v>6</v>
      </c>
      <c r="R6">
        <v>12313000</v>
      </c>
      <c r="S6" t="s">
        <v>101</v>
      </c>
      <c r="T6" s="5" t="str">
        <f t="shared" si="0"/>
        <v>197935-44 years</v>
      </c>
    </row>
    <row r="7" spans="1:20" x14ac:dyDescent="0.35">
      <c r="B7">
        <v>1984</v>
      </c>
      <c r="C7">
        <v>1984</v>
      </c>
      <c r="D7">
        <v>25407</v>
      </c>
      <c r="E7">
        <v>114722171</v>
      </c>
      <c r="F7">
        <v>22.1</v>
      </c>
      <c r="G7">
        <v>33.6</v>
      </c>
      <c r="H7" s="1">
        <v>4.2999999999999997E-2</v>
      </c>
      <c r="M7">
        <v>1979</v>
      </c>
      <c r="N7">
        <v>1979</v>
      </c>
      <c r="O7" t="s">
        <v>113</v>
      </c>
      <c r="P7" t="s">
        <v>114</v>
      </c>
      <c r="Q7">
        <v>283</v>
      </c>
      <c r="R7">
        <v>11067000</v>
      </c>
      <c r="S7">
        <v>2.6</v>
      </c>
      <c r="T7" s="5" t="str">
        <f t="shared" si="0"/>
        <v>197945-54 years</v>
      </c>
    </row>
    <row r="8" spans="1:20" x14ac:dyDescent="0.35">
      <c r="B8">
        <v>1985</v>
      </c>
      <c r="C8">
        <v>1985</v>
      </c>
      <c r="D8">
        <v>25943</v>
      </c>
      <c r="E8">
        <v>115775260</v>
      </c>
      <c r="F8">
        <v>22.4</v>
      </c>
      <c r="G8">
        <v>33.4</v>
      </c>
      <c r="H8" s="1">
        <v>4.3999999999999997E-2</v>
      </c>
      <c r="M8">
        <v>1979</v>
      </c>
      <c r="N8">
        <v>1979</v>
      </c>
      <c r="O8" t="s">
        <v>115</v>
      </c>
      <c r="P8" t="s">
        <v>116</v>
      </c>
      <c r="Q8">
        <v>2214</v>
      </c>
      <c r="R8">
        <v>10041000</v>
      </c>
      <c r="S8">
        <v>22</v>
      </c>
      <c r="T8" s="5" t="str">
        <f t="shared" si="0"/>
        <v>197955-64 years</v>
      </c>
    </row>
    <row r="9" spans="1:20" x14ac:dyDescent="0.35">
      <c r="B9">
        <v>1986</v>
      </c>
      <c r="C9">
        <v>1986</v>
      </c>
      <c r="D9">
        <v>27262</v>
      </c>
      <c r="E9">
        <v>116896786</v>
      </c>
      <c r="F9">
        <v>23.3</v>
      </c>
      <c r="G9">
        <v>34.4</v>
      </c>
      <c r="H9" s="1">
        <v>4.5999999999999999E-2</v>
      </c>
      <c r="M9">
        <v>1979</v>
      </c>
      <c r="N9">
        <v>1979</v>
      </c>
      <c r="O9" t="s">
        <v>117</v>
      </c>
      <c r="P9" t="s">
        <v>118</v>
      </c>
      <c r="Q9">
        <v>7028</v>
      </c>
      <c r="R9">
        <v>6648000</v>
      </c>
      <c r="S9">
        <v>105.7</v>
      </c>
      <c r="T9" s="5" t="str">
        <f t="shared" si="0"/>
        <v>197965-74 years</v>
      </c>
    </row>
    <row r="10" spans="1:20" x14ac:dyDescent="0.35">
      <c r="B10">
        <v>1987</v>
      </c>
      <c r="C10">
        <v>1987</v>
      </c>
      <c r="D10">
        <v>27864</v>
      </c>
      <c r="E10">
        <v>118017145</v>
      </c>
      <c r="F10">
        <v>23.6</v>
      </c>
      <c r="G10">
        <v>34.6</v>
      </c>
      <c r="H10" s="1">
        <v>4.7E-2</v>
      </c>
      <c r="M10">
        <v>1979</v>
      </c>
      <c r="N10">
        <v>1979</v>
      </c>
      <c r="O10" t="s">
        <v>119</v>
      </c>
      <c r="P10" t="s">
        <v>120</v>
      </c>
      <c r="Q10">
        <v>8799</v>
      </c>
      <c r="R10">
        <v>2829000</v>
      </c>
      <c r="S10">
        <v>311</v>
      </c>
      <c r="T10" s="5" t="str">
        <f t="shared" si="0"/>
        <v>197975-84 years</v>
      </c>
    </row>
    <row r="11" spans="1:20" x14ac:dyDescent="0.35">
      <c r="B11">
        <v>1988</v>
      </c>
      <c r="C11">
        <v>1988</v>
      </c>
      <c r="D11">
        <v>28982</v>
      </c>
      <c r="E11">
        <v>119166306</v>
      </c>
      <c r="F11">
        <v>24.3</v>
      </c>
      <c r="G11">
        <v>35.4</v>
      </c>
      <c r="H11" s="1">
        <v>4.9000000000000002E-2</v>
      </c>
      <c r="M11">
        <v>1979</v>
      </c>
      <c r="N11">
        <v>1979</v>
      </c>
      <c r="O11" t="s">
        <v>121</v>
      </c>
      <c r="P11" t="s">
        <v>122</v>
      </c>
      <c r="Q11">
        <v>3900</v>
      </c>
      <c r="R11">
        <v>676000</v>
      </c>
      <c r="S11">
        <v>576.9</v>
      </c>
      <c r="T11" s="5" t="str">
        <f t="shared" si="0"/>
        <v>197985+ years</v>
      </c>
    </row>
    <row r="12" spans="1:20" x14ac:dyDescent="0.35">
      <c r="B12">
        <v>1989</v>
      </c>
      <c r="C12">
        <v>1989</v>
      </c>
      <c r="D12">
        <v>30520</v>
      </c>
      <c r="E12">
        <v>120374262</v>
      </c>
      <c r="F12">
        <v>25.4</v>
      </c>
      <c r="G12">
        <v>36.6</v>
      </c>
      <c r="H12" s="1">
        <v>5.1999999999999998E-2</v>
      </c>
      <c r="M12">
        <v>1979</v>
      </c>
      <c r="N12">
        <v>1979</v>
      </c>
      <c r="O12" t="s">
        <v>123</v>
      </c>
      <c r="P12" t="s">
        <v>124</v>
      </c>
      <c r="Q12">
        <v>1</v>
      </c>
      <c r="R12" t="s">
        <v>125</v>
      </c>
      <c r="S12" t="s">
        <v>125</v>
      </c>
      <c r="T12" s="5" t="str">
        <f t="shared" si="0"/>
        <v>1979Not Stated</v>
      </c>
    </row>
    <row r="13" spans="1:20" x14ac:dyDescent="0.35">
      <c r="B13">
        <v>1990</v>
      </c>
      <c r="C13">
        <v>1990</v>
      </c>
      <c r="D13">
        <v>32378</v>
      </c>
      <c r="E13">
        <v>121350439</v>
      </c>
      <c r="F13">
        <v>26.7</v>
      </c>
      <c r="G13">
        <v>38.4</v>
      </c>
      <c r="H13" s="1">
        <v>5.5E-2</v>
      </c>
      <c r="M13">
        <v>1980</v>
      </c>
      <c r="N13">
        <v>1980</v>
      </c>
      <c r="O13" t="s">
        <v>104</v>
      </c>
      <c r="P13" t="s">
        <v>105</v>
      </c>
      <c r="Q13">
        <v>2</v>
      </c>
      <c r="R13">
        <v>10755409</v>
      </c>
      <c r="S13" t="s">
        <v>101</v>
      </c>
      <c r="T13" s="5" t="str">
        <f t="shared" si="0"/>
        <v>198015-19 years</v>
      </c>
    </row>
    <row r="14" spans="1:20" x14ac:dyDescent="0.35">
      <c r="B14">
        <v>1991</v>
      </c>
      <c r="C14">
        <v>1991</v>
      </c>
      <c r="D14">
        <v>33564</v>
      </c>
      <c r="E14">
        <v>123469937</v>
      </c>
      <c r="F14">
        <v>27.2</v>
      </c>
      <c r="G14">
        <v>38.9</v>
      </c>
      <c r="H14" s="1">
        <v>5.7000000000000002E-2</v>
      </c>
      <c r="M14">
        <v>1980</v>
      </c>
      <c r="N14">
        <v>1980</v>
      </c>
      <c r="O14" t="s">
        <v>106</v>
      </c>
      <c r="P14" t="s">
        <v>107</v>
      </c>
      <c r="Q14">
        <v>1</v>
      </c>
      <c r="R14">
        <v>10663231</v>
      </c>
      <c r="S14" t="s">
        <v>101</v>
      </c>
      <c r="T14" s="5" t="str">
        <f t="shared" si="0"/>
        <v>198020-24 years</v>
      </c>
    </row>
    <row r="15" spans="1:20" x14ac:dyDescent="0.35">
      <c r="B15">
        <v>1992</v>
      </c>
      <c r="C15">
        <v>1992</v>
      </c>
      <c r="D15">
        <v>34240</v>
      </c>
      <c r="E15">
        <v>125298853</v>
      </c>
      <c r="F15">
        <v>27.3</v>
      </c>
      <c r="G15">
        <v>38.9</v>
      </c>
      <c r="H15" s="1">
        <v>5.8000000000000003E-2</v>
      </c>
      <c r="M15">
        <v>1980</v>
      </c>
      <c r="N15">
        <v>1980</v>
      </c>
      <c r="O15" t="s">
        <v>108</v>
      </c>
      <c r="P15" t="s">
        <v>109</v>
      </c>
      <c r="Q15">
        <v>4</v>
      </c>
      <c r="R15">
        <v>18381903</v>
      </c>
      <c r="S15" t="s">
        <v>101</v>
      </c>
      <c r="T15" s="5" t="str">
        <f t="shared" si="0"/>
        <v>198025-34 years</v>
      </c>
    </row>
    <row r="16" spans="1:20" x14ac:dyDescent="0.35">
      <c r="B16">
        <v>1993</v>
      </c>
      <c r="C16">
        <v>1993</v>
      </c>
      <c r="D16">
        <v>34865</v>
      </c>
      <c r="E16">
        <v>127024010</v>
      </c>
      <c r="F16">
        <v>27.4</v>
      </c>
      <c r="G16">
        <v>39</v>
      </c>
      <c r="H16" s="1">
        <v>5.8999999999999997E-2</v>
      </c>
      <c r="M16">
        <v>1980</v>
      </c>
      <c r="N16">
        <v>1980</v>
      </c>
      <c r="O16" t="s">
        <v>110</v>
      </c>
      <c r="P16" t="s">
        <v>111</v>
      </c>
      <c r="Q16">
        <v>15</v>
      </c>
      <c r="R16">
        <v>12569719</v>
      </c>
      <c r="S16" t="s">
        <v>112</v>
      </c>
      <c r="T16" s="5" t="str">
        <f t="shared" si="0"/>
        <v>198035-44 years</v>
      </c>
    </row>
    <row r="17" spans="1:20" x14ac:dyDescent="0.35">
      <c r="B17">
        <v>1994</v>
      </c>
      <c r="C17">
        <v>1994</v>
      </c>
      <c r="D17">
        <v>34902</v>
      </c>
      <c r="E17">
        <v>128655203</v>
      </c>
      <c r="F17">
        <v>27.1</v>
      </c>
      <c r="G17">
        <v>38.200000000000003</v>
      </c>
      <c r="H17" s="1">
        <v>5.8999999999999997E-2</v>
      </c>
      <c r="M17">
        <v>1980</v>
      </c>
      <c r="N17">
        <v>1980</v>
      </c>
      <c r="O17" t="s">
        <v>113</v>
      </c>
      <c r="P17" t="s">
        <v>114</v>
      </c>
      <c r="Q17">
        <v>308</v>
      </c>
      <c r="R17">
        <v>11008919</v>
      </c>
      <c r="S17">
        <v>2.8</v>
      </c>
      <c r="T17" s="5" t="str">
        <f t="shared" si="0"/>
        <v>198045-54 years</v>
      </c>
    </row>
    <row r="18" spans="1:20" x14ac:dyDescent="0.35">
      <c r="B18">
        <v>1995</v>
      </c>
      <c r="C18">
        <v>1995</v>
      </c>
      <c r="D18">
        <v>34475</v>
      </c>
      <c r="E18">
        <v>130270475</v>
      </c>
      <c r="F18">
        <v>26.5</v>
      </c>
      <c r="G18">
        <v>37</v>
      </c>
      <c r="H18" s="1">
        <v>5.8999999999999997E-2</v>
      </c>
      <c r="M18">
        <v>1980</v>
      </c>
      <c r="N18">
        <v>1980</v>
      </c>
      <c r="O18" t="s">
        <v>115</v>
      </c>
      <c r="P18" t="s">
        <v>116</v>
      </c>
      <c r="Q18">
        <v>2306</v>
      </c>
      <c r="R18">
        <v>10151755</v>
      </c>
      <c r="S18">
        <v>22.7</v>
      </c>
      <c r="T18" s="5" t="str">
        <f t="shared" si="0"/>
        <v>198055-64 years</v>
      </c>
    </row>
    <row r="19" spans="1:20" x14ac:dyDescent="0.35">
      <c r="B19">
        <v>1996</v>
      </c>
      <c r="C19">
        <v>1996</v>
      </c>
      <c r="D19">
        <v>34123</v>
      </c>
      <c r="E19">
        <v>131880317</v>
      </c>
      <c r="F19">
        <v>25.9</v>
      </c>
      <c r="G19">
        <v>35.700000000000003</v>
      </c>
      <c r="H19" s="1">
        <v>5.8000000000000003E-2</v>
      </c>
      <c r="M19">
        <v>1980</v>
      </c>
      <c r="N19">
        <v>1980</v>
      </c>
      <c r="O19" t="s">
        <v>117</v>
      </c>
      <c r="P19" t="s">
        <v>118</v>
      </c>
      <c r="Q19">
        <v>7164</v>
      </c>
      <c r="R19">
        <v>6756502</v>
      </c>
      <c r="S19">
        <v>106</v>
      </c>
      <c r="T19" s="5" t="str">
        <f t="shared" si="0"/>
        <v>198065-74 years</v>
      </c>
    </row>
    <row r="20" spans="1:20" x14ac:dyDescent="0.35">
      <c r="B20">
        <v>1997</v>
      </c>
      <c r="C20">
        <v>1997</v>
      </c>
      <c r="D20">
        <v>32891</v>
      </c>
      <c r="E20">
        <v>133538998</v>
      </c>
      <c r="F20">
        <v>24.6</v>
      </c>
      <c r="G20">
        <v>33.9</v>
      </c>
      <c r="H20" s="1">
        <v>5.6000000000000001E-2</v>
      </c>
      <c r="M20">
        <v>1980</v>
      </c>
      <c r="N20">
        <v>1980</v>
      </c>
      <c r="O20" t="s">
        <v>119</v>
      </c>
      <c r="P20" t="s">
        <v>120</v>
      </c>
      <c r="Q20">
        <v>8945</v>
      </c>
      <c r="R20">
        <v>2866888</v>
      </c>
      <c r="S20">
        <v>312</v>
      </c>
      <c r="T20" s="5" t="str">
        <f t="shared" si="0"/>
        <v>198075-84 years</v>
      </c>
    </row>
    <row r="21" spans="1:20" x14ac:dyDescent="0.35">
      <c r="B21">
        <v>1998</v>
      </c>
      <c r="C21">
        <v>1998</v>
      </c>
      <c r="D21">
        <v>32203</v>
      </c>
      <c r="E21">
        <v>135217745</v>
      </c>
      <c r="F21">
        <v>23.8</v>
      </c>
      <c r="G21">
        <v>32.4</v>
      </c>
      <c r="H21" s="1">
        <v>5.5E-2</v>
      </c>
      <c r="M21">
        <v>1980</v>
      </c>
      <c r="N21">
        <v>1980</v>
      </c>
      <c r="O21" t="s">
        <v>121</v>
      </c>
      <c r="P21" t="s">
        <v>122</v>
      </c>
      <c r="Q21">
        <v>4135</v>
      </c>
      <c r="R21">
        <v>681525</v>
      </c>
      <c r="S21">
        <v>606.70000000000005</v>
      </c>
      <c r="T21" s="5" t="str">
        <f t="shared" si="0"/>
        <v>198085+ years</v>
      </c>
    </row>
    <row r="22" spans="1:20" x14ac:dyDescent="0.35">
      <c r="A22" t="s">
        <v>7</v>
      </c>
      <c r="D22">
        <v>587090</v>
      </c>
      <c r="E22">
        <v>2418691214</v>
      </c>
      <c r="F22">
        <v>24.3</v>
      </c>
      <c r="G22">
        <v>35.4</v>
      </c>
      <c r="H22" s="1">
        <v>1</v>
      </c>
      <c r="M22">
        <v>1980</v>
      </c>
      <c r="N22">
        <v>1980</v>
      </c>
      <c r="O22" t="s">
        <v>123</v>
      </c>
      <c r="P22" t="s">
        <v>124</v>
      </c>
      <c r="Q22">
        <v>1</v>
      </c>
      <c r="R22" t="s">
        <v>125</v>
      </c>
      <c r="S22" t="s">
        <v>125</v>
      </c>
      <c r="T22" s="5" t="str">
        <f t="shared" si="0"/>
        <v>1980Not Stated</v>
      </c>
    </row>
    <row r="23" spans="1:20" x14ac:dyDescent="0.35">
      <c r="A23" t="s">
        <v>8</v>
      </c>
      <c r="M23">
        <v>1981</v>
      </c>
      <c r="N23">
        <v>1981</v>
      </c>
      <c r="O23" t="s">
        <v>102</v>
      </c>
      <c r="P23" s="4">
        <v>44325</v>
      </c>
      <c r="Q23">
        <v>2</v>
      </c>
      <c r="R23">
        <v>8214465</v>
      </c>
      <c r="S23" t="s">
        <v>101</v>
      </c>
      <c r="T23" s="5" t="str">
        <f t="shared" si="0"/>
        <v>19815-9 years</v>
      </c>
    </row>
    <row r="24" spans="1:20" x14ac:dyDescent="0.35">
      <c r="A24" t="s">
        <v>62</v>
      </c>
      <c r="M24">
        <v>1981</v>
      </c>
      <c r="N24">
        <v>1981</v>
      </c>
      <c r="O24" t="s">
        <v>103</v>
      </c>
      <c r="P24" s="4">
        <v>44483</v>
      </c>
      <c r="Q24">
        <v>1</v>
      </c>
      <c r="R24">
        <v>9351660</v>
      </c>
      <c r="S24" t="s">
        <v>101</v>
      </c>
      <c r="T24" s="5" t="str">
        <f t="shared" si="0"/>
        <v>198110-14 years</v>
      </c>
    </row>
    <row r="25" spans="1:20" x14ac:dyDescent="0.35">
      <c r="A25" t="s">
        <v>10</v>
      </c>
      <c r="M25">
        <v>1981</v>
      </c>
      <c r="N25">
        <v>1981</v>
      </c>
      <c r="O25" t="s">
        <v>104</v>
      </c>
      <c r="P25" t="s">
        <v>105</v>
      </c>
      <c r="Q25">
        <v>2</v>
      </c>
      <c r="R25">
        <v>10444689</v>
      </c>
      <c r="S25" t="s">
        <v>101</v>
      </c>
      <c r="T25" s="5" t="str">
        <f t="shared" si="0"/>
        <v>198115-19 years</v>
      </c>
    </row>
    <row r="26" spans="1:20" x14ac:dyDescent="0.35">
      <c r="A26" t="s">
        <v>63</v>
      </c>
      <c r="M26">
        <v>1981</v>
      </c>
      <c r="N26">
        <v>1981</v>
      </c>
      <c r="O26" t="s">
        <v>106</v>
      </c>
      <c r="P26" t="s">
        <v>107</v>
      </c>
      <c r="Q26">
        <v>1</v>
      </c>
      <c r="R26">
        <v>10857895</v>
      </c>
      <c r="S26" t="s">
        <v>101</v>
      </c>
      <c r="T26" s="5" t="str">
        <f t="shared" si="0"/>
        <v>198120-24 years</v>
      </c>
    </row>
    <row r="27" spans="1:20" x14ac:dyDescent="0.35">
      <c r="A27" t="s">
        <v>64</v>
      </c>
      <c r="M27">
        <v>1981</v>
      </c>
      <c r="N27">
        <v>1981</v>
      </c>
      <c r="O27" t="s">
        <v>108</v>
      </c>
      <c r="P27" t="s">
        <v>109</v>
      </c>
      <c r="Q27">
        <v>4</v>
      </c>
      <c r="R27">
        <v>19318175</v>
      </c>
      <c r="S27" t="s">
        <v>101</v>
      </c>
      <c r="T27" s="5" t="str">
        <f t="shared" si="0"/>
        <v>198125-34 years</v>
      </c>
    </row>
    <row r="28" spans="1:20" x14ac:dyDescent="0.35">
      <c r="A28" t="s">
        <v>12</v>
      </c>
      <c r="M28">
        <v>1981</v>
      </c>
      <c r="N28">
        <v>1981</v>
      </c>
      <c r="O28" t="s">
        <v>110</v>
      </c>
      <c r="P28" t="s">
        <v>111</v>
      </c>
      <c r="Q28">
        <v>20</v>
      </c>
      <c r="R28">
        <v>12951503</v>
      </c>
      <c r="S28">
        <v>0.2</v>
      </c>
      <c r="T28" s="5" t="str">
        <f t="shared" si="0"/>
        <v>198135-44 years</v>
      </c>
    </row>
    <row r="29" spans="1:20" x14ac:dyDescent="0.35">
      <c r="A29" t="s">
        <v>13</v>
      </c>
      <c r="M29">
        <v>1981</v>
      </c>
      <c r="N29">
        <v>1981</v>
      </c>
      <c r="O29" t="s">
        <v>113</v>
      </c>
      <c r="P29" t="s">
        <v>114</v>
      </c>
      <c r="Q29">
        <v>315</v>
      </c>
      <c r="R29">
        <v>10926311</v>
      </c>
      <c r="S29">
        <v>2.9</v>
      </c>
      <c r="T29" s="5" t="str">
        <f t="shared" si="0"/>
        <v>198145-54 years</v>
      </c>
    </row>
    <row r="30" spans="1:20" x14ac:dyDescent="0.35">
      <c r="A30" t="s">
        <v>14</v>
      </c>
      <c r="M30">
        <v>1981</v>
      </c>
      <c r="N30">
        <v>1981</v>
      </c>
      <c r="O30" t="s">
        <v>115</v>
      </c>
      <c r="P30" t="s">
        <v>116</v>
      </c>
      <c r="Q30">
        <v>2328</v>
      </c>
      <c r="R30">
        <v>10250084</v>
      </c>
      <c r="S30">
        <v>22.7</v>
      </c>
      <c r="T30" s="5" t="str">
        <f t="shared" si="0"/>
        <v>198155-64 years</v>
      </c>
    </row>
    <row r="31" spans="1:20" x14ac:dyDescent="0.35">
      <c r="A31" t="s">
        <v>15</v>
      </c>
      <c r="M31">
        <v>1981</v>
      </c>
      <c r="N31">
        <v>1981</v>
      </c>
      <c r="O31" t="s">
        <v>117</v>
      </c>
      <c r="P31" t="s">
        <v>118</v>
      </c>
      <c r="Q31">
        <v>7323</v>
      </c>
      <c r="R31">
        <v>6889224</v>
      </c>
      <c r="S31">
        <v>106.3</v>
      </c>
      <c r="T31" s="5" t="str">
        <f t="shared" si="0"/>
        <v>198165-74 years</v>
      </c>
    </row>
    <row r="32" spans="1:20" x14ac:dyDescent="0.35">
      <c r="A32" t="s">
        <v>16</v>
      </c>
      <c r="M32">
        <v>1981</v>
      </c>
      <c r="N32">
        <v>1981</v>
      </c>
      <c r="O32" t="s">
        <v>119</v>
      </c>
      <c r="P32" t="s">
        <v>120</v>
      </c>
      <c r="Q32">
        <v>9108</v>
      </c>
      <c r="R32">
        <v>2958303</v>
      </c>
      <c r="S32">
        <v>307.89999999999998</v>
      </c>
      <c r="T32" s="5" t="str">
        <f t="shared" si="0"/>
        <v>198175-84 years</v>
      </c>
    </row>
    <row r="33" spans="1:20" x14ac:dyDescent="0.35">
      <c r="A33" t="s">
        <v>17</v>
      </c>
      <c r="M33">
        <v>1981</v>
      </c>
      <c r="N33">
        <v>1981</v>
      </c>
      <c r="O33" t="s">
        <v>121</v>
      </c>
      <c r="P33" t="s">
        <v>122</v>
      </c>
      <c r="Q33">
        <v>4266</v>
      </c>
      <c r="R33">
        <v>700532</v>
      </c>
      <c r="S33">
        <v>609</v>
      </c>
      <c r="T33" s="5" t="str">
        <f t="shared" si="0"/>
        <v>198185+ years</v>
      </c>
    </row>
    <row r="34" spans="1:20" x14ac:dyDescent="0.35">
      <c r="A34" t="s">
        <v>8</v>
      </c>
      <c r="M34">
        <v>1982</v>
      </c>
      <c r="N34">
        <v>1982</v>
      </c>
      <c r="O34" t="s">
        <v>100</v>
      </c>
      <c r="P34" s="4">
        <v>44200</v>
      </c>
      <c r="Q34">
        <v>1</v>
      </c>
      <c r="R34">
        <v>6945717</v>
      </c>
      <c r="S34" t="s">
        <v>101</v>
      </c>
      <c r="T34" s="5" t="str">
        <f t="shared" si="0"/>
        <v>19821-4 years</v>
      </c>
    </row>
    <row r="35" spans="1:20" x14ac:dyDescent="0.35">
      <c r="A35" t="s">
        <v>65</v>
      </c>
      <c r="M35">
        <v>1982</v>
      </c>
      <c r="N35">
        <v>1982</v>
      </c>
      <c r="O35" t="s">
        <v>102</v>
      </c>
      <c r="P35" s="4">
        <v>44325</v>
      </c>
      <c r="Q35">
        <v>2</v>
      </c>
      <c r="R35">
        <v>8166741</v>
      </c>
      <c r="S35" t="s">
        <v>101</v>
      </c>
      <c r="T35" s="5" t="str">
        <f t="shared" si="0"/>
        <v>19825-9 years</v>
      </c>
    </row>
    <row r="36" spans="1:20" x14ac:dyDescent="0.35">
      <c r="A36" t="s">
        <v>8</v>
      </c>
      <c r="M36">
        <v>1982</v>
      </c>
      <c r="N36">
        <v>1982</v>
      </c>
      <c r="O36" t="s">
        <v>104</v>
      </c>
      <c r="P36" t="s">
        <v>105</v>
      </c>
      <c r="Q36">
        <v>1</v>
      </c>
      <c r="R36">
        <v>10153152</v>
      </c>
      <c r="S36" t="s">
        <v>101</v>
      </c>
      <c r="T36" s="5" t="str">
        <f t="shared" si="0"/>
        <v>198215-19 years</v>
      </c>
    </row>
    <row r="37" spans="1:20" x14ac:dyDescent="0.35">
      <c r="A37" t="s">
        <v>66</v>
      </c>
      <c r="M37">
        <v>1982</v>
      </c>
      <c r="N37">
        <v>1982</v>
      </c>
      <c r="O37" t="s">
        <v>108</v>
      </c>
      <c r="P37" t="s">
        <v>109</v>
      </c>
      <c r="Q37">
        <v>3</v>
      </c>
      <c r="R37">
        <v>19595060</v>
      </c>
      <c r="S37" t="s">
        <v>101</v>
      </c>
      <c r="T37" s="5" t="str">
        <f t="shared" si="0"/>
        <v>198225-34 years</v>
      </c>
    </row>
    <row r="38" spans="1:20" x14ac:dyDescent="0.35">
      <c r="A38" t="s">
        <v>8</v>
      </c>
      <c r="M38">
        <v>1982</v>
      </c>
      <c r="N38">
        <v>1982</v>
      </c>
      <c r="O38" t="s">
        <v>110</v>
      </c>
      <c r="P38" t="s">
        <v>111</v>
      </c>
      <c r="Q38">
        <v>20</v>
      </c>
      <c r="R38">
        <v>13766057</v>
      </c>
      <c r="S38">
        <v>0.1</v>
      </c>
      <c r="T38" s="5" t="str">
        <f t="shared" si="0"/>
        <v>198235-44 years</v>
      </c>
    </row>
    <row r="39" spans="1:20" x14ac:dyDescent="0.35">
      <c r="A39" t="s">
        <v>67</v>
      </c>
      <c r="M39">
        <v>1982</v>
      </c>
      <c r="N39">
        <v>1982</v>
      </c>
      <c r="O39" t="s">
        <v>113</v>
      </c>
      <c r="P39" t="s">
        <v>114</v>
      </c>
      <c r="Q39">
        <v>286</v>
      </c>
      <c r="R39">
        <v>10868735</v>
      </c>
      <c r="S39">
        <v>2.6</v>
      </c>
      <c r="T39" s="5" t="str">
        <f t="shared" si="0"/>
        <v>198245-54 years</v>
      </c>
    </row>
    <row r="40" spans="1:20" x14ac:dyDescent="0.35">
      <c r="A40" t="s">
        <v>68</v>
      </c>
      <c r="M40">
        <v>1982</v>
      </c>
      <c r="N40">
        <v>1982</v>
      </c>
      <c r="O40" t="s">
        <v>115</v>
      </c>
      <c r="P40" t="s">
        <v>116</v>
      </c>
      <c r="Q40">
        <v>2395</v>
      </c>
      <c r="R40">
        <v>10307563</v>
      </c>
      <c r="S40">
        <v>23.2</v>
      </c>
      <c r="T40" s="5" t="str">
        <f t="shared" si="0"/>
        <v>198255-64 years</v>
      </c>
    </row>
    <row r="41" spans="1:20" x14ac:dyDescent="0.35">
      <c r="A41" t="s">
        <v>69</v>
      </c>
      <c r="M41">
        <v>1982</v>
      </c>
      <c r="N41">
        <v>1982</v>
      </c>
      <c r="O41" t="s">
        <v>117</v>
      </c>
      <c r="P41" t="s">
        <v>118</v>
      </c>
      <c r="Q41">
        <v>7421</v>
      </c>
      <c r="R41">
        <v>7002755</v>
      </c>
      <c r="S41">
        <v>106</v>
      </c>
      <c r="T41" s="5" t="str">
        <f t="shared" si="0"/>
        <v>198265-74 years</v>
      </c>
    </row>
    <row r="42" spans="1:20" x14ac:dyDescent="0.35">
      <c r="A42" t="s">
        <v>8</v>
      </c>
      <c r="M42">
        <v>1982</v>
      </c>
      <c r="N42">
        <v>1982</v>
      </c>
      <c r="O42" t="s">
        <v>119</v>
      </c>
      <c r="P42" t="s">
        <v>120</v>
      </c>
      <c r="Q42">
        <v>9526</v>
      </c>
      <c r="R42">
        <v>3038598</v>
      </c>
      <c r="S42">
        <v>313.5</v>
      </c>
      <c r="T42" s="5" t="str">
        <f t="shared" si="0"/>
        <v>198275-84 years</v>
      </c>
    </row>
    <row r="43" spans="1:20" x14ac:dyDescent="0.35">
      <c r="A43" t="s">
        <v>23</v>
      </c>
      <c r="M43">
        <v>1982</v>
      </c>
      <c r="N43">
        <v>1982</v>
      </c>
      <c r="O43" t="s">
        <v>121</v>
      </c>
      <c r="P43" t="s">
        <v>122</v>
      </c>
      <c r="Q43">
        <v>4358</v>
      </c>
      <c r="R43">
        <v>716614</v>
      </c>
      <c r="S43">
        <v>608.1</v>
      </c>
      <c r="T43" s="5" t="str">
        <f t="shared" si="0"/>
        <v>198285+ years</v>
      </c>
    </row>
    <row r="44" spans="1:20" x14ac:dyDescent="0.35">
      <c r="A44" t="s">
        <v>70</v>
      </c>
      <c r="M44">
        <v>1982</v>
      </c>
      <c r="N44">
        <v>1982</v>
      </c>
      <c r="O44" t="s">
        <v>123</v>
      </c>
      <c r="P44" t="s">
        <v>124</v>
      </c>
      <c r="Q44">
        <v>8</v>
      </c>
      <c r="R44" t="s">
        <v>125</v>
      </c>
      <c r="S44" t="s">
        <v>125</v>
      </c>
      <c r="T44" s="5" t="str">
        <f t="shared" si="0"/>
        <v>1982Not Stated</v>
      </c>
    </row>
    <row r="45" spans="1:20" x14ac:dyDescent="0.35">
      <c r="A45" t="s">
        <v>71</v>
      </c>
      <c r="M45">
        <v>1983</v>
      </c>
      <c r="N45">
        <v>1983</v>
      </c>
      <c r="O45" t="s">
        <v>126</v>
      </c>
      <c r="P45">
        <v>1</v>
      </c>
      <c r="Q45">
        <v>1</v>
      </c>
      <c r="R45">
        <v>1865553</v>
      </c>
      <c r="S45" t="s">
        <v>112</v>
      </c>
      <c r="T45" s="5" t="str">
        <f t="shared" si="0"/>
        <v>1983&lt; 1 year</v>
      </c>
    </row>
    <row r="46" spans="1:20" x14ac:dyDescent="0.35">
      <c r="A46" t="s">
        <v>72</v>
      </c>
      <c r="M46">
        <v>1983</v>
      </c>
      <c r="N46">
        <v>1983</v>
      </c>
      <c r="O46" t="s">
        <v>100</v>
      </c>
      <c r="P46" s="4">
        <v>44200</v>
      </c>
      <c r="Q46">
        <v>2</v>
      </c>
      <c r="R46">
        <v>7105636</v>
      </c>
      <c r="S46" t="s">
        <v>101</v>
      </c>
      <c r="T46" s="5" t="str">
        <f t="shared" si="0"/>
        <v>19831-4 years</v>
      </c>
    </row>
    <row r="47" spans="1:20" x14ac:dyDescent="0.35">
      <c r="A47" t="s">
        <v>73</v>
      </c>
      <c r="M47">
        <v>1983</v>
      </c>
      <c r="N47">
        <v>1983</v>
      </c>
      <c r="O47" t="s">
        <v>102</v>
      </c>
      <c r="P47" s="4">
        <v>44325</v>
      </c>
      <c r="Q47">
        <v>2</v>
      </c>
      <c r="R47">
        <v>8218065</v>
      </c>
      <c r="S47" t="s">
        <v>101</v>
      </c>
      <c r="T47" s="5" t="str">
        <f t="shared" si="0"/>
        <v>19835-9 years</v>
      </c>
    </row>
    <row r="48" spans="1:20" x14ac:dyDescent="0.35">
      <c r="A48" t="s">
        <v>74</v>
      </c>
      <c r="M48">
        <v>1983</v>
      </c>
      <c r="N48">
        <v>1983</v>
      </c>
      <c r="O48" t="s">
        <v>106</v>
      </c>
      <c r="P48" t="s">
        <v>107</v>
      </c>
      <c r="Q48">
        <v>1</v>
      </c>
      <c r="R48">
        <v>10870176</v>
      </c>
      <c r="S48" t="s">
        <v>101</v>
      </c>
      <c r="T48" s="5" t="str">
        <f t="shared" si="0"/>
        <v>198320-24 years</v>
      </c>
    </row>
    <row r="49" spans="1:20" x14ac:dyDescent="0.35">
      <c r="A49" t="s">
        <v>75</v>
      </c>
      <c r="M49">
        <v>1983</v>
      </c>
      <c r="N49">
        <v>1983</v>
      </c>
      <c r="O49" t="s">
        <v>108</v>
      </c>
      <c r="P49" t="s">
        <v>109</v>
      </c>
      <c r="Q49">
        <v>3</v>
      </c>
      <c r="R49">
        <v>20011113</v>
      </c>
      <c r="S49" t="s">
        <v>101</v>
      </c>
      <c r="T49" s="5" t="str">
        <f t="shared" si="0"/>
        <v>198325-34 years</v>
      </c>
    </row>
    <row r="50" spans="1:20" x14ac:dyDescent="0.35">
      <c r="A50" t="s">
        <v>76</v>
      </c>
      <c r="M50">
        <v>1983</v>
      </c>
      <c r="N50">
        <v>1983</v>
      </c>
      <c r="O50" t="s">
        <v>110</v>
      </c>
      <c r="P50" t="s">
        <v>111</v>
      </c>
      <c r="Q50">
        <v>24</v>
      </c>
      <c r="R50">
        <v>14382059</v>
      </c>
      <c r="S50">
        <v>0.2</v>
      </c>
      <c r="T50" s="5" t="str">
        <f t="shared" si="0"/>
        <v>198335-44 years</v>
      </c>
    </row>
    <row r="51" spans="1:20" x14ac:dyDescent="0.35">
      <c r="A51" t="s">
        <v>77</v>
      </c>
      <c r="M51">
        <v>1983</v>
      </c>
      <c r="N51">
        <v>1983</v>
      </c>
      <c r="O51" t="s">
        <v>113</v>
      </c>
      <c r="P51" t="s">
        <v>114</v>
      </c>
      <c r="Q51">
        <v>304</v>
      </c>
      <c r="R51">
        <v>10848423</v>
      </c>
      <c r="S51">
        <v>2.8</v>
      </c>
      <c r="T51" s="5" t="str">
        <f t="shared" si="0"/>
        <v>198345-54 years</v>
      </c>
    </row>
    <row r="52" spans="1:20" x14ac:dyDescent="0.35">
      <c r="A52" t="s">
        <v>78</v>
      </c>
      <c r="M52">
        <v>1983</v>
      </c>
      <c r="N52">
        <v>1983</v>
      </c>
      <c r="O52" t="s">
        <v>115</v>
      </c>
      <c r="P52" t="s">
        <v>116</v>
      </c>
      <c r="Q52">
        <v>2460</v>
      </c>
      <c r="R52">
        <v>10352622</v>
      </c>
      <c r="S52">
        <v>23.8</v>
      </c>
      <c r="T52" s="5" t="str">
        <f t="shared" si="0"/>
        <v>198355-64 years</v>
      </c>
    </row>
    <row r="53" spans="1:20" x14ac:dyDescent="0.35">
      <c r="A53" t="s">
        <v>79</v>
      </c>
      <c r="M53">
        <v>1983</v>
      </c>
      <c r="N53">
        <v>1983</v>
      </c>
      <c r="O53" t="s">
        <v>117</v>
      </c>
      <c r="P53" t="s">
        <v>118</v>
      </c>
      <c r="Q53">
        <v>7759</v>
      </c>
      <c r="R53">
        <v>7126115</v>
      </c>
      <c r="S53">
        <v>108.9</v>
      </c>
      <c r="T53" s="5" t="str">
        <f t="shared" si="0"/>
        <v>198365-74 years</v>
      </c>
    </row>
    <row r="54" spans="1:20" x14ac:dyDescent="0.35">
      <c r="A54" t="s">
        <v>80</v>
      </c>
      <c r="M54">
        <v>1983</v>
      </c>
      <c r="N54">
        <v>1983</v>
      </c>
      <c r="O54" t="s">
        <v>119</v>
      </c>
      <c r="P54" t="s">
        <v>120</v>
      </c>
      <c r="Q54">
        <v>9873</v>
      </c>
      <c r="R54">
        <v>3120938</v>
      </c>
      <c r="S54">
        <v>316.3</v>
      </c>
      <c r="T54" s="5" t="str">
        <f t="shared" si="0"/>
        <v>198375-84 years</v>
      </c>
    </row>
    <row r="55" spans="1:20" x14ac:dyDescent="0.35">
      <c r="M55">
        <v>1983</v>
      </c>
      <c r="N55">
        <v>1983</v>
      </c>
      <c r="O55" t="s">
        <v>121</v>
      </c>
      <c r="P55" t="s">
        <v>122</v>
      </c>
      <c r="Q55">
        <v>4525</v>
      </c>
      <c r="R55">
        <v>732327</v>
      </c>
      <c r="S55">
        <v>617.9</v>
      </c>
      <c r="T55" s="5" t="str">
        <f t="shared" si="0"/>
        <v>198385+ years</v>
      </c>
    </row>
    <row r="56" spans="1:20" x14ac:dyDescent="0.35">
      <c r="M56">
        <v>1983</v>
      </c>
      <c r="N56">
        <v>1983</v>
      </c>
      <c r="O56" t="s">
        <v>123</v>
      </c>
      <c r="P56" t="s">
        <v>124</v>
      </c>
      <c r="Q56">
        <v>5</v>
      </c>
      <c r="R56" t="s">
        <v>125</v>
      </c>
      <c r="S56" t="s">
        <v>125</v>
      </c>
      <c r="T56" s="5" t="str">
        <f t="shared" si="0"/>
        <v>1983Not Stated</v>
      </c>
    </row>
    <row r="57" spans="1:20" x14ac:dyDescent="0.35">
      <c r="M57">
        <v>1984</v>
      </c>
      <c r="N57">
        <v>1984</v>
      </c>
      <c r="O57" t="s">
        <v>100</v>
      </c>
      <c r="P57" s="4">
        <v>44200</v>
      </c>
      <c r="Q57">
        <v>1</v>
      </c>
      <c r="R57">
        <v>7222717</v>
      </c>
      <c r="S57" t="s">
        <v>101</v>
      </c>
      <c r="T57" s="5" t="str">
        <f t="shared" si="0"/>
        <v>19841-4 years</v>
      </c>
    </row>
    <row r="58" spans="1:20" x14ac:dyDescent="0.35">
      <c r="M58">
        <v>1984</v>
      </c>
      <c r="N58">
        <v>1984</v>
      </c>
      <c r="O58" t="s">
        <v>102</v>
      </c>
      <c r="P58" s="4">
        <v>44325</v>
      </c>
      <c r="Q58">
        <v>2</v>
      </c>
      <c r="R58">
        <v>8363255</v>
      </c>
      <c r="S58" t="s">
        <v>101</v>
      </c>
      <c r="T58" s="5" t="str">
        <f t="shared" si="0"/>
        <v>19845-9 years</v>
      </c>
    </row>
    <row r="59" spans="1:20" x14ac:dyDescent="0.35">
      <c r="M59">
        <v>1984</v>
      </c>
      <c r="N59">
        <v>1984</v>
      </c>
      <c r="O59" t="s">
        <v>103</v>
      </c>
      <c r="P59" s="4">
        <v>44483</v>
      </c>
      <c r="Q59">
        <v>1</v>
      </c>
      <c r="R59">
        <v>8930143</v>
      </c>
      <c r="S59" t="s">
        <v>101</v>
      </c>
      <c r="T59" s="5" t="str">
        <f t="shared" si="0"/>
        <v>198410-14 years</v>
      </c>
    </row>
    <row r="60" spans="1:20" x14ac:dyDescent="0.35">
      <c r="M60">
        <v>1984</v>
      </c>
      <c r="N60">
        <v>1984</v>
      </c>
      <c r="O60" t="s">
        <v>104</v>
      </c>
      <c r="P60" t="s">
        <v>105</v>
      </c>
      <c r="Q60">
        <v>2</v>
      </c>
      <c r="R60">
        <v>9643487</v>
      </c>
      <c r="S60" t="s">
        <v>101</v>
      </c>
      <c r="T60" s="5" t="str">
        <f t="shared" si="0"/>
        <v>198415-19 years</v>
      </c>
    </row>
    <row r="61" spans="1:20" x14ac:dyDescent="0.35">
      <c r="M61">
        <v>1984</v>
      </c>
      <c r="N61">
        <v>1984</v>
      </c>
      <c r="O61" t="s">
        <v>106</v>
      </c>
      <c r="P61" t="s">
        <v>107</v>
      </c>
      <c r="Q61">
        <v>2</v>
      </c>
      <c r="R61">
        <v>10842654</v>
      </c>
      <c r="S61" t="s">
        <v>101</v>
      </c>
      <c r="T61" s="5" t="str">
        <f t="shared" si="0"/>
        <v>198420-24 years</v>
      </c>
    </row>
    <row r="62" spans="1:20" x14ac:dyDescent="0.35">
      <c r="M62">
        <v>1984</v>
      </c>
      <c r="N62">
        <v>1984</v>
      </c>
      <c r="O62" t="s">
        <v>108</v>
      </c>
      <c r="P62" t="s">
        <v>109</v>
      </c>
      <c r="Q62">
        <v>4</v>
      </c>
      <c r="R62">
        <v>20409888</v>
      </c>
      <c r="S62" t="s">
        <v>101</v>
      </c>
      <c r="T62" s="5" t="str">
        <f t="shared" si="0"/>
        <v>198425-34 years</v>
      </c>
    </row>
    <row r="63" spans="1:20" x14ac:dyDescent="0.35">
      <c r="M63">
        <v>1984</v>
      </c>
      <c r="N63">
        <v>1984</v>
      </c>
      <c r="O63" t="s">
        <v>110</v>
      </c>
      <c r="P63" t="s">
        <v>111</v>
      </c>
      <c r="Q63">
        <v>20</v>
      </c>
      <c r="R63">
        <v>14997393</v>
      </c>
      <c r="S63">
        <v>0.1</v>
      </c>
      <c r="T63" s="5" t="str">
        <f t="shared" si="0"/>
        <v>198435-44 years</v>
      </c>
    </row>
    <row r="64" spans="1:20" x14ac:dyDescent="0.35">
      <c r="M64">
        <v>1984</v>
      </c>
      <c r="N64">
        <v>1984</v>
      </c>
      <c r="O64" t="s">
        <v>113</v>
      </c>
      <c r="P64" t="s">
        <v>114</v>
      </c>
      <c r="Q64">
        <v>267</v>
      </c>
      <c r="R64">
        <v>10875053</v>
      </c>
      <c r="S64">
        <v>2.5</v>
      </c>
      <c r="T64" s="5" t="str">
        <f t="shared" si="0"/>
        <v>198445-54 years</v>
      </c>
    </row>
    <row r="65" spans="13:20" x14ac:dyDescent="0.35">
      <c r="M65">
        <v>1984</v>
      </c>
      <c r="N65">
        <v>1984</v>
      </c>
      <c r="O65" t="s">
        <v>115</v>
      </c>
      <c r="P65" t="s">
        <v>116</v>
      </c>
      <c r="Q65">
        <v>2480</v>
      </c>
      <c r="R65">
        <v>10381976</v>
      </c>
      <c r="S65">
        <v>23.9</v>
      </c>
      <c r="T65" s="5" t="str">
        <f t="shared" si="0"/>
        <v>198455-64 years</v>
      </c>
    </row>
    <row r="66" spans="13:20" x14ac:dyDescent="0.35">
      <c r="M66">
        <v>1984</v>
      </c>
      <c r="N66">
        <v>1984</v>
      </c>
      <c r="O66" t="s">
        <v>117</v>
      </c>
      <c r="P66" t="s">
        <v>118</v>
      </c>
      <c r="Q66">
        <v>7765</v>
      </c>
      <c r="R66">
        <v>7225345</v>
      </c>
      <c r="S66">
        <v>107.5</v>
      </c>
      <c r="T66" s="5" t="str">
        <f t="shared" si="0"/>
        <v>198465-74 years</v>
      </c>
    </row>
    <row r="67" spans="13:20" x14ac:dyDescent="0.35">
      <c r="M67">
        <v>1984</v>
      </c>
      <c r="N67">
        <v>1984</v>
      </c>
      <c r="O67" t="s">
        <v>119</v>
      </c>
      <c r="P67" t="s">
        <v>120</v>
      </c>
      <c r="Q67">
        <v>10038</v>
      </c>
      <c r="R67">
        <v>3203928</v>
      </c>
      <c r="S67">
        <v>313.3</v>
      </c>
      <c r="T67" s="5" t="str">
        <f t="shared" ref="T67:T130" si="1">M67&amp;O67</f>
        <v>198475-84 years</v>
      </c>
    </row>
    <row r="68" spans="13:20" x14ac:dyDescent="0.35">
      <c r="M68">
        <v>1984</v>
      </c>
      <c r="N68">
        <v>1984</v>
      </c>
      <c r="O68" t="s">
        <v>121</v>
      </c>
      <c r="P68" t="s">
        <v>122</v>
      </c>
      <c r="Q68">
        <v>4817</v>
      </c>
      <c r="R68">
        <v>746842</v>
      </c>
      <c r="S68">
        <v>645</v>
      </c>
      <c r="T68" s="5" t="str">
        <f t="shared" si="1"/>
        <v>198485+ years</v>
      </c>
    </row>
    <row r="69" spans="13:20" x14ac:dyDescent="0.35">
      <c r="M69">
        <v>1984</v>
      </c>
      <c r="N69">
        <v>1984</v>
      </c>
      <c r="O69" t="s">
        <v>123</v>
      </c>
      <c r="P69" t="s">
        <v>124</v>
      </c>
      <c r="Q69">
        <v>8</v>
      </c>
      <c r="R69" t="s">
        <v>125</v>
      </c>
      <c r="S69" t="s">
        <v>125</v>
      </c>
      <c r="T69" s="5" t="str">
        <f t="shared" si="1"/>
        <v>1984Not Stated</v>
      </c>
    </row>
    <row r="70" spans="13:20" x14ac:dyDescent="0.35">
      <c r="M70">
        <v>1985</v>
      </c>
      <c r="N70">
        <v>1985</v>
      </c>
      <c r="O70" t="s">
        <v>103</v>
      </c>
      <c r="P70" s="4">
        <v>44483</v>
      </c>
      <c r="Q70">
        <v>2</v>
      </c>
      <c r="R70">
        <v>8718569</v>
      </c>
      <c r="S70" t="s">
        <v>101</v>
      </c>
      <c r="T70" s="5" t="str">
        <f t="shared" si="1"/>
        <v>198510-14 years</v>
      </c>
    </row>
    <row r="71" spans="13:20" x14ac:dyDescent="0.35">
      <c r="M71">
        <v>1985</v>
      </c>
      <c r="N71">
        <v>1985</v>
      </c>
      <c r="O71" t="s">
        <v>104</v>
      </c>
      <c r="P71" t="s">
        <v>105</v>
      </c>
      <c r="Q71">
        <v>3</v>
      </c>
      <c r="R71">
        <v>9553032</v>
      </c>
      <c r="S71" t="s">
        <v>101</v>
      </c>
      <c r="T71" s="5" t="str">
        <f t="shared" si="1"/>
        <v>198515-19 years</v>
      </c>
    </row>
    <row r="72" spans="13:20" x14ac:dyDescent="0.35">
      <c r="M72">
        <v>1985</v>
      </c>
      <c r="N72">
        <v>1985</v>
      </c>
      <c r="O72" t="s">
        <v>108</v>
      </c>
      <c r="P72" t="s">
        <v>109</v>
      </c>
      <c r="Q72">
        <v>3</v>
      </c>
      <c r="R72">
        <v>20792955</v>
      </c>
      <c r="S72" t="s">
        <v>101</v>
      </c>
      <c r="T72" s="5" t="str">
        <f t="shared" si="1"/>
        <v>198525-34 years</v>
      </c>
    </row>
    <row r="73" spans="13:20" x14ac:dyDescent="0.35">
      <c r="M73">
        <v>1985</v>
      </c>
      <c r="N73">
        <v>1985</v>
      </c>
      <c r="O73" t="s">
        <v>110</v>
      </c>
      <c r="P73" t="s">
        <v>111</v>
      </c>
      <c r="Q73">
        <v>18</v>
      </c>
      <c r="R73">
        <v>15593976</v>
      </c>
      <c r="S73" t="s">
        <v>112</v>
      </c>
      <c r="T73" s="5" t="str">
        <f t="shared" si="1"/>
        <v>198535-44 years</v>
      </c>
    </row>
    <row r="74" spans="13:20" x14ac:dyDescent="0.35">
      <c r="M74">
        <v>1985</v>
      </c>
      <c r="N74">
        <v>1985</v>
      </c>
      <c r="O74" t="s">
        <v>113</v>
      </c>
      <c r="P74" t="s">
        <v>114</v>
      </c>
      <c r="Q74">
        <v>294</v>
      </c>
      <c r="R74">
        <v>10916542</v>
      </c>
      <c r="S74">
        <v>2.7</v>
      </c>
      <c r="T74" s="5" t="str">
        <f t="shared" si="1"/>
        <v>198545-54 years</v>
      </c>
    </row>
    <row r="75" spans="13:20" x14ac:dyDescent="0.35">
      <c r="M75">
        <v>1985</v>
      </c>
      <c r="N75">
        <v>1985</v>
      </c>
      <c r="O75" t="s">
        <v>115</v>
      </c>
      <c r="P75" t="s">
        <v>116</v>
      </c>
      <c r="Q75">
        <v>2473</v>
      </c>
      <c r="R75">
        <v>10383963</v>
      </c>
      <c r="S75">
        <v>23.8</v>
      </c>
      <c r="T75" s="5" t="str">
        <f t="shared" si="1"/>
        <v>198555-64 years</v>
      </c>
    </row>
    <row r="76" spans="13:20" x14ac:dyDescent="0.35">
      <c r="M76">
        <v>1985</v>
      </c>
      <c r="N76">
        <v>1985</v>
      </c>
      <c r="O76" t="s">
        <v>117</v>
      </c>
      <c r="P76" t="s">
        <v>118</v>
      </c>
      <c r="Q76">
        <v>8015</v>
      </c>
      <c r="R76">
        <v>7338827</v>
      </c>
      <c r="S76">
        <v>109.2</v>
      </c>
      <c r="T76" s="5" t="str">
        <f t="shared" si="1"/>
        <v>198565-74 years</v>
      </c>
    </row>
    <row r="77" spans="13:20" x14ac:dyDescent="0.35">
      <c r="M77">
        <v>1985</v>
      </c>
      <c r="N77">
        <v>1985</v>
      </c>
      <c r="O77" t="s">
        <v>119</v>
      </c>
      <c r="P77" t="s">
        <v>120</v>
      </c>
      <c r="Q77">
        <v>10493</v>
      </c>
      <c r="R77">
        <v>3292119</v>
      </c>
      <c r="S77">
        <v>318.7</v>
      </c>
      <c r="T77" s="5" t="str">
        <f t="shared" si="1"/>
        <v>198575-84 years</v>
      </c>
    </row>
    <row r="78" spans="13:20" x14ac:dyDescent="0.35">
      <c r="M78">
        <v>1985</v>
      </c>
      <c r="N78">
        <v>1985</v>
      </c>
      <c r="O78" t="s">
        <v>121</v>
      </c>
      <c r="P78" t="s">
        <v>122</v>
      </c>
      <c r="Q78">
        <v>4639</v>
      </c>
      <c r="R78">
        <v>761344</v>
      </c>
      <c r="S78">
        <v>609.29999999999995</v>
      </c>
      <c r="T78" s="5" t="str">
        <f t="shared" si="1"/>
        <v>198585+ years</v>
      </c>
    </row>
    <row r="79" spans="13:20" x14ac:dyDescent="0.35">
      <c r="M79">
        <v>1985</v>
      </c>
      <c r="N79">
        <v>1985</v>
      </c>
      <c r="O79" t="s">
        <v>123</v>
      </c>
      <c r="P79" t="s">
        <v>124</v>
      </c>
      <c r="Q79">
        <v>3</v>
      </c>
      <c r="R79" t="s">
        <v>125</v>
      </c>
      <c r="S79" t="s">
        <v>125</v>
      </c>
      <c r="T79" s="5" t="str">
        <f t="shared" si="1"/>
        <v>1985Not Stated</v>
      </c>
    </row>
    <row r="80" spans="13:20" x14ac:dyDescent="0.35">
      <c r="M80">
        <v>1986</v>
      </c>
      <c r="N80">
        <v>1986</v>
      </c>
      <c r="O80" t="s">
        <v>100</v>
      </c>
      <c r="P80" s="4">
        <v>44200</v>
      </c>
      <c r="Q80">
        <v>3</v>
      </c>
      <c r="R80">
        <v>7296348</v>
      </c>
      <c r="S80" t="s">
        <v>101</v>
      </c>
      <c r="T80" s="5" t="str">
        <f t="shared" si="1"/>
        <v>19861-4 years</v>
      </c>
    </row>
    <row r="81" spans="13:20" x14ac:dyDescent="0.35">
      <c r="M81">
        <v>1986</v>
      </c>
      <c r="N81">
        <v>1986</v>
      </c>
      <c r="O81" t="s">
        <v>103</v>
      </c>
      <c r="P81" s="4">
        <v>44483</v>
      </c>
      <c r="Q81">
        <v>1</v>
      </c>
      <c r="R81">
        <v>8435189</v>
      </c>
      <c r="S81" t="s">
        <v>101</v>
      </c>
      <c r="T81" s="5" t="str">
        <f t="shared" si="1"/>
        <v>198610-14 years</v>
      </c>
    </row>
    <row r="82" spans="13:20" x14ac:dyDescent="0.35">
      <c r="M82">
        <v>1986</v>
      </c>
      <c r="N82">
        <v>1986</v>
      </c>
      <c r="O82" t="s">
        <v>104</v>
      </c>
      <c r="P82" t="s">
        <v>105</v>
      </c>
      <c r="Q82">
        <v>2</v>
      </c>
      <c r="R82">
        <v>9606788</v>
      </c>
      <c r="S82" t="s">
        <v>101</v>
      </c>
      <c r="T82" s="5" t="str">
        <f t="shared" si="1"/>
        <v>198615-19 years</v>
      </c>
    </row>
    <row r="83" spans="13:20" x14ac:dyDescent="0.35">
      <c r="M83">
        <v>1986</v>
      </c>
      <c r="N83">
        <v>1986</v>
      </c>
      <c r="O83" t="s">
        <v>106</v>
      </c>
      <c r="P83" t="s">
        <v>107</v>
      </c>
      <c r="Q83">
        <v>2</v>
      </c>
      <c r="R83">
        <v>10485643</v>
      </c>
      <c r="S83" t="s">
        <v>101</v>
      </c>
      <c r="T83" s="5" t="str">
        <f t="shared" si="1"/>
        <v>198620-24 years</v>
      </c>
    </row>
    <row r="84" spans="13:20" x14ac:dyDescent="0.35">
      <c r="M84">
        <v>1986</v>
      </c>
      <c r="N84">
        <v>1986</v>
      </c>
      <c r="O84" t="s">
        <v>108</v>
      </c>
      <c r="P84" t="s">
        <v>109</v>
      </c>
      <c r="Q84">
        <v>3</v>
      </c>
      <c r="R84">
        <v>21154090</v>
      </c>
      <c r="S84" t="s">
        <v>101</v>
      </c>
      <c r="T84" s="5" t="str">
        <f t="shared" si="1"/>
        <v>198625-34 years</v>
      </c>
    </row>
    <row r="85" spans="13:20" x14ac:dyDescent="0.35">
      <c r="M85">
        <v>1986</v>
      </c>
      <c r="N85">
        <v>1986</v>
      </c>
      <c r="O85" t="s">
        <v>110</v>
      </c>
      <c r="P85" t="s">
        <v>111</v>
      </c>
      <c r="Q85">
        <v>15</v>
      </c>
      <c r="R85">
        <v>16260538</v>
      </c>
      <c r="S85" t="s">
        <v>112</v>
      </c>
      <c r="T85" s="5" t="str">
        <f t="shared" si="1"/>
        <v>198635-44 years</v>
      </c>
    </row>
    <row r="86" spans="13:20" x14ac:dyDescent="0.35">
      <c r="M86">
        <v>1986</v>
      </c>
      <c r="N86">
        <v>1986</v>
      </c>
      <c r="O86" t="s">
        <v>113</v>
      </c>
      <c r="P86" t="s">
        <v>114</v>
      </c>
      <c r="Q86">
        <v>281</v>
      </c>
      <c r="R86">
        <v>11026121</v>
      </c>
      <c r="S86">
        <v>2.5</v>
      </c>
      <c r="T86" s="5" t="str">
        <f t="shared" si="1"/>
        <v>198645-54 years</v>
      </c>
    </row>
    <row r="87" spans="13:20" x14ac:dyDescent="0.35">
      <c r="M87">
        <v>1986</v>
      </c>
      <c r="N87">
        <v>1986</v>
      </c>
      <c r="O87" t="s">
        <v>115</v>
      </c>
      <c r="P87" t="s">
        <v>116</v>
      </c>
      <c r="Q87">
        <v>2568</v>
      </c>
      <c r="R87">
        <v>10319584</v>
      </c>
      <c r="S87">
        <v>24.9</v>
      </c>
      <c r="T87" s="5" t="str">
        <f t="shared" si="1"/>
        <v>198655-64 years</v>
      </c>
    </row>
    <row r="88" spans="13:20" x14ac:dyDescent="0.35">
      <c r="M88">
        <v>1986</v>
      </c>
      <c r="N88">
        <v>1986</v>
      </c>
      <c r="O88" t="s">
        <v>117</v>
      </c>
      <c r="P88" t="s">
        <v>118</v>
      </c>
      <c r="Q88">
        <v>8498</v>
      </c>
      <c r="R88">
        <v>7474882</v>
      </c>
      <c r="S88">
        <v>113.7</v>
      </c>
      <c r="T88" s="5" t="str">
        <f t="shared" si="1"/>
        <v>198665-74 years</v>
      </c>
    </row>
    <row r="89" spans="13:20" x14ac:dyDescent="0.35">
      <c r="M89">
        <v>1986</v>
      </c>
      <c r="N89">
        <v>1986</v>
      </c>
      <c r="O89" t="s">
        <v>119</v>
      </c>
      <c r="P89" t="s">
        <v>120</v>
      </c>
      <c r="Q89">
        <v>10914</v>
      </c>
      <c r="R89">
        <v>3383405</v>
      </c>
      <c r="S89">
        <v>322.60000000000002</v>
      </c>
      <c r="T89" s="5" t="str">
        <f t="shared" si="1"/>
        <v>198675-84 years</v>
      </c>
    </row>
    <row r="90" spans="13:20" x14ac:dyDescent="0.35">
      <c r="M90">
        <v>1986</v>
      </c>
      <c r="N90">
        <v>1986</v>
      </c>
      <c r="O90" t="s">
        <v>121</v>
      </c>
      <c r="P90" t="s">
        <v>122</v>
      </c>
      <c r="Q90">
        <v>4974</v>
      </c>
      <c r="R90">
        <v>778769</v>
      </c>
      <c r="S90">
        <v>638.70000000000005</v>
      </c>
      <c r="T90" s="5" t="str">
        <f t="shared" si="1"/>
        <v>198685+ years</v>
      </c>
    </row>
    <row r="91" spans="13:20" x14ac:dyDescent="0.35">
      <c r="M91">
        <v>1986</v>
      </c>
      <c r="N91">
        <v>1986</v>
      </c>
      <c r="O91" t="s">
        <v>123</v>
      </c>
      <c r="P91" t="s">
        <v>124</v>
      </c>
      <c r="Q91">
        <v>1</v>
      </c>
      <c r="R91" t="s">
        <v>125</v>
      </c>
      <c r="S91" t="s">
        <v>125</v>
      </c>
      <c r="T91" s="5" t="str">
        <f t="shared" si="1"/>
        <v>1986Not Stated</v>
      </c>
    </row>
    <row r="92" spans="13:20" x14ac:dyDescent="0.35">
      <c r="M92">
        <v>1987</v>
      </c>
      <c r="N92">
        <v>1987</v>
      </c>
      <c r="O92" t="s">
        <v>100</v>
      </c>
      <c r="P92" s="4">
        <v>44200</v>
      </c>
      <c r="Q92">
        <v>1</v>
      </c>
      <c r="R92">
        <v>7341730</v>
      </c>
      <c r="S92" t="s">
        <v>101</v>
      </c>
      <c r="T92" s="5" t="str">
        <f t="shared" si="1"/>
        <v>19871-4 years</v>
      </c>
    </row>
    <row r="93" spans="13:20" x14ac:dyDescent="0.35">
      <c r="M93">
        <v>1987</v>
      </c>
      <c r="N93">
        <v>1987</v>
      </c>
      <c r="O93" t="s">
        <v>104</v>
      </c>
      <c r="P93" t="s">
        <v>105</v>
      </c>
      <c r="Q93">
        <v>2</v>
      </c>
      <c r="R93">
        <v>9559404</v>
      </c>
      <c r="S93" t="s">
        <v>101</v>
      </c>
      <c r="T93" s="5" t="str">
        <f t="shared" si="1"/>
        <v>198715-19 years</v>
      </c>
    </row>
    <row r="94" spans="13:20" x14ac:dyDescent="0.35">
      <c r="M94">
        <v>1987</v>
      </c>
      <c r="N94">
        <v>1987</v>
      </c>
      <c r="O94" t="s">
        <v>106</v>
      </c>
      <c r="P94" t="s">
        <v>107</v>
      </c>
      <c r="Q94">
        <v>1</v>
      </c>
      <c r="R94">
        <v>10220330</v>
      </c>
      <c r="S94" t="s">
        <v>101</v>
      </c>
      <c r="T94" s="5" t="str">
        <f t="shared" si="1"/>
        <v>198720-24 years</v>
      </c>
    </row>
    <row r="95" spans="13:20" x14ac:dyDescent="0.35">
      <c r="M95">
        <v>1987</v>
      </c>
      <c r="N95">
        <v>1987</v>
      </c>
      <c r="O95" t="s">
        <v>108</v>
      </c>
      <c r="P95" t="s">
        <v>109</v>
      </c>
      <c r="Q95">
        <v>6</v>
      </c>
      <c r="R95">
        <v>21398934</v>
      </c>
      <c r="S95" t="s">
        <v>101</v>
      </c>
      <c r="T95" s="5" t="str">
        <f t="shared" si="1"/>
        <v>198725-34 years</v>
      </c>
    </row>
    <row r="96" spans="13:20" x14ac:dyDescent="0.35">
      <c r="M96">
        <v>1987</v>
      </c>
      <c r="N96">
        <v>1987</v>
      </c>
      <c r="O96" t="s">
        <v>110</v>
      </c>
      <c r="P96" t="s">
        <v>111</v>
      </c>
      <c r="Q96">
        <v>21</v>
      </c>
      <c r="R96">
        <v>16876881</v>
      </c>
      <c r="S96">
        <v>0.1</v>
      </c>
      <c r="T96" s="5" t="str">
        <f t="shared" si="1"/>
        <v>198735-44 years</v>
      </c>
    </row>
    <row r="97" spans="13:20" x14ac:dyDescent="0.35">
      <c r="M97">
        <v>1987</v>
      </c>
      <c r="N97">
        <v>1987</v>
      </c>
      <c r="O97" t="s">
        <v>113</v>
      </c>
      <c r="P97" t="s">
        <v>114</v>
      </c>
      <c r="Q97">
        <v>284</v>
      </c>
      <c r="R97">
        <v>11252355</v>
      </c>
      <c r="S97">
        <v>2.5</v>
      </c>
      <c r="T97" s="5" t="str">
        <f t="shared" si="1"/>
        <v>198745-54 years</v>
      </c>
    </row>
    <row r="98" spans="13:20" x14ac:dyDescent="0.35">
      <c r="M98">
        <v>1987</v>
      </c>
      <c r="N98">
        <v>1987</v>
      </c>
      <c r="O98" t="s">
        <v>115</v>
      </c>
      <c r="P98" t="s">
        <v>116</v>
      </c>
      <c r="Q98">
        <v>2441</v>
      </c>
      <c r="R98">
        <v>10213704</v>
      </c>
      <c r="S98">
        <v>23.9</v>
      </c>
      <c r="T98" s="5" t="str">
        <f t="shared" si="1"/>
        <v>198755-64 years</v>
      </c>
    </row>
    <row r="99" spans="13:20" x14ac:dyDescent="0.35">
      <c r="M99">
        <v>1987</v>
      </c>
      <c r="N99">
        <v>1987</v>
      </c>
      <c r="O99" t="s">
        <v>117</v>
      </c>
      <c r="P99" t="s">
        <v>118</v>
      </c>
      <c r="Q99">
        <v>8609</v>
      </c>
      <c r="R99">
        <v>7614676</v>
      </c>
      <c r="S99">
        <v>113.1</v>
      </c>
      <c r="T99" s="5" t="str">
        <f t="shared" si="1"/>
        <v>198765-74 years</v>
      </c>
    </row>
    <row r="100" spans="13:20" x14ac:dyDescent="0.35">
      <c r="M100">
        <v>1987</v>
      </c>
      <c r="N100">
        <v>1987</v>
      </c>
      <c r="O100" t="s">
        <v>119</v>
      </c>
      <c r="P100" t="s">
        <v>120</v>
      </c>
      <c r="Q100">
        <v>11256</v>
      </c>
      <c r="R100">
        <v>3481893</v>
      </c>
      <c r="S100">
        <v>323.3</v>
      </c>
      <c r="T100" s="5" t="str">
        <f t="shared" si="1"/>
        <v>198775-84 years</v>
      </c>
    </row>
    <row r="101" spans="13:20" x14ac:dyDescent="0.35">
      <c r="M101">
        <v>1987</v>
      </c>
      <c r="N101">
        <v>1987</v>
      </c>
      <c r="O101" t="s">
        <v>121</v>
      </c>
      <c r="P101" t="s">
        <v>122</v>
      </c>
      <c r="Q101">
        <v>5242</v>
      </c>
      <c r="R101">
        <v>798221</v>
      </c>
      <c r="S101">
        <v>656.7</v>
      </c>
      <c r="T101" s="5" t="str">
        <f t="shared" si="1"/>
        <v>198785+ years</v>
      </c>
    </row>
    <row r="102" spans="13:20" x14ac:dyDescent="0.35">
      <c r="M102">
        <v>1987</v>
      </c>
      <c r="N102">
        <v>1987</v>
      </c>
      <c r="O102" t="s">
        <v>123</v>
      </c>
      <c r="P102" t="s">
        <v>124</v>
      </c>
      <c r="Q102">
        <v>1</v>
      </c>
      <c r="R102" t="s">
        <v>125</v>
      </c>
      <c r="S102" t="s">
        <v>125</v>
      </c>
      <c r="T102" s="5" t="str">
        <f t="shared" si="1"/>
        <v>1987Not Stated</v>
      </c>
    </row>
    <row r="103" spans="13:20" x14ac:dyDescent="0.35">
      <c r="M103">
        <v>1988</v>
      </c>
      <c r="N103">
        <v>1988</v>
      </c>
      <c r="O103" t="s">
        <v>126</v>
      </c>
      <c r="P103">
        <v>1</v>
      </c>
      <c r="Q103">
        <v>2</v>
      </c>
      <c r="R103">
        <v>2002424</v>
      </c>
      <c r="S103" t="s">
        <v>112</v>
      </c>
      <c r="T103" s="5" t="str">
        <f t="shared" si="1"/>
        <v>1988&lt; 1 year</v>
      </c>
    </row>
    <row r="104" spans="13:20" x14ac:dyDescent="0.35">
      <c r="M104">
        <v>1988</v>
      </c>
      <c r="N104">
        <v>1988</v>
      </c>
      <c r="O104" t="s">
        <v>102</v>
      </c>
      <c r="P104" s="4">
        <v>44325</v>
      </c>
      <c r="Q104">
        <v>1</v>
      </c>
      <c r="R104">
        <v>9088479</v>
      </c>
      <c r="S104" t="s">
        <v>101</v>
      </c>
      <c r="T104" s="5" t="str">
        <f t="shared" si="1"/>
        <v>19885-9 years</v>
      </c>
    </row>
    <row r="105" spans="13:20" x14ac:dyDescent="0.35">
      <c r="M105">
        <v>1988</v>
      </c>
      <c r="N105">
        <v>1988</v>
      </c>
      <c r="O105" t="s">
        <v>106</v>
      </c>
      <c r="P105" t="s">
        <v>107</v>
      </c>
      <c r="Q105">
        <v>2</v>
      </c>
      <c r="R105">
        <v>9965057</v>
      </c>
      <c r="S105" t="s">
        <v>101</v>
      </c>
      <c r="T105" s="5" t="str">
        <f t="shared" si="1"/>
        <v>198820-24 years</v>
      </c>
    </row>
    <row r="106" spans="13:20" x14ac:dyDescent="0.35">
      <c r="M106">
        <v>1988</v>
      </c>
      <c r="N106">
        <v>1988</v>
      </c>
      <c r="O106" t="s">
        <v>108</v>
      </c>
      <c r="P106" t="s">
        <v>109</v>
      </c>
      <c r="Q106">
        <v>5</v>
      </c>
      <c r="R106">
        <v>21547159</v>
      </c>
      <c r="S106" t="s">
        <v>101</v>
      </c>
      <c r="T106" s="5" t="str">
        <f t="shared" si="1"/>
        <v>198825-34 years</v>
      </c>
    </row>
    <row r="107" spans="13:20" x14ac:dyDescent="0.35">
      <c r="M107">
        <v>1988</v>
      </c>
      <c r="N107">
        <v>1988</v>
      </c>
      <c r="O107" t="s">
        <v>110</v>
      </c>
      <c r="P107" t="s">
        <v>111</v>
      </c>
      <c r="Q107">
        <v>17</v>
      </c>
      <c r="R107">
        <v>17362379</v>
      </c>
      <c r="S107" t="s">
        <v>112</v>
      </c>
      <c r="T107" s="5" t="str">
        <f t="shared" si="1"/>
        <v>198835-44 years</v>
      </c>
    </row>
    <row r="108" spans="13:20" x14ac:dyDescent="0.35">
      <c r="M108">
        <v>1988</v>
      </c>
      <c r="N108">
        <v>1988</v>
      </c>
      <c r="O108" t="s">
        <v>113</v>
      </c>
      <c r="P108" t="s">
        <v>114</v>
      </c>
      <c r="Q108">
        <v>311</v>
      </c>
      <c r="R108">
        <v>11681050</v>
      </c>
      <c r="S108">
        <v>2.7</v>
      </c>
      <c r="T108" s="5" t="str">
        <f t="shared" si="1"/>
        <v>198845-54 years</v>
      </c>
    </row>
    <row r="109" spans="13:20" x14ac:dyDescent="0.35">
      <c r="M109">
        <v>1988</v>
      </c>
      <c r="N109">
        <v>1988</v>
      </c>
      <c r="O109" t="s">
        <v>115</v>
      </c>
      <c r="P109" t="s">
        <v>116</v>
      </c>
      <c r="Q109">
        <v>2527</v>
      </c>
      <c r="R109">
        <v>10114072</v>
      </c>
      <c r="S109">
        <v>25</v>
      </c>
      <c r="T109" s="5" t="str">
        <f t="shared" si="1"/>
        <v>198855-64 years</v>
      </c>
    </row>
    <row r="110" spans="13:20" x14ac:dyDescent="0.35">
      <c r="M110">
        <v>1988</v>
      </c>
      <c r="N110">
        <v>1988</v>
      </c>
      <c r="O110" t="s">
        <v>117</v>
      </c>
      <c r="P110" t="s">
        <v>118</v>
      </c>
      <c r="Q110">
        <v>8812</v>
      </c>
      <c r="R110">
        <v>7709890</v>
      </c>
      <c r="S110">
        <v>114.3</v>
      </c>
      <c r="T110" s="5" t="str">
        <f t="shared" si="1"/>
        <v>198865-74 years</v>
      </c>
    </row>
    <row r="111" spans="13:20" x14ac:dyDescent="0.35">
      <c r="M111">
        <v>1988</v>
      </c>
      <c r="N111">
        <v>1988</v>
      </c>
      <c r="O111" t="s">
        <v>119</v>
      </c>
      <c r="P111" t="s">
        <v>120</v>
      </c>
      <c r="Q111">
        <v>11870</v>
      </c>
      <c r="R111">
        <v>3577752</v>
      </c>
      <c r="S111">
        <v>331.8</v>
      </c>
      <c r="T111" s="5" t="str">
        <f t="shared" si="1"/>
        <v>198875-84 years</v>
      </c>
    </row>
    <row r="112" spans="13:20" x14ac:dyDescent="0.35">
      <c r="M112">
        <v>1988</v>
      </c>
      <c r="N112">
        <v>1988</v>
      </c>
      <c r="O112" t="s">
        <v>121</v>
      </c>
      <c r="P112" t="s">
        <v>122</v>
      </c>
      <c r="Q112">
        <v>5433</v>
      </c>
      <c r="R112">
        <v>810219</v>
      </c>
      <c r="S112">
        <v>670.6</v>
      </c>
      <c r="T112" s="5" t="str">
        <f t="shared" si="1"/>
        <v>198885+ years</v>
      </c>
    </row>
    <row r="113" spans="13:20" x14ac:dyDescent="0.35">
      <c r="M113">
        <v>1988</v>
      </c>
      <c r="N113">
        <v>1988</v>
      </c>
      <c r="O113" t="s">
        <v>123</v>
      </c>
      <c r="P113" t="s">
        <v>124</v>
      </c>
      <c r="Q113">
        <v>2</v>
      </c>
      <c r="R113" t="s">
        <v>125</v>
      </c>
      <c r="S113" t="s">
        <v>125</v>
      </c>
      <c r="T113" s="5" t="str">
        <f t="shared" si="1"/>
        <v>1988Not Stated</v>
      </c>
    </row>
    <row r="114" spans="13:20" x14ac:dyDescent="0.35">
      <c r="M114">
        <v>1989</v>
      </c>
      <c r="N114">
        <v>1989</v>
      </c>
      <c r="O114" t="s">
        <v>100</v>
      </c>
      <c r="P114" s="4">
        <v>44200</v>
      </c>
      <c r="Q114">
        <v>1</v>
      </c>
      <c r="R114">
        <v>7496118</v>
      </c>
      <c r="S114" t="s">
        <v>101</v>
      </c>
      <c r="T114" s="5" t="str">
        <f t="shared" si="1"/>
        <v>19891-4 years</v>
      </c>
    </row>
    <row r="115" spans="13:20" x14ac:dyDescent="0.35">
      <c r="M115">
        <v>1989</v>
      </c>
      <c r="N115">
        <v>1989</v>
      </c>
      <c r="O115" t="s">
        <v>104</v>
      </c>
      <c r="P115" t="s">
        <v>105</v>
      </c>
      <c r="Q115">
        <v>1</v>
      </c>
      <c r="R115">
        <v>9292771</v>
      </c>
      <c r="S115" t="s">
        <v>101</v>
      </c>
      <c r="T115" s="5" t="str">
        <f t="shared" si="1"/>
        <v>198915-19 years</v>
      </c>
    </row>
    <row r="116" spans="13:20" x14ac:dyDescent="0.35">
      <c r="M116">
        <v>1989</v>
      </c>
      <c r="N116">
        <v>1989</v>
      </c>
      <c r="O116" t="s">
        <v>106</v>
      </c>
      <c r="P116" t="s">
        <v>107</v>
      </c>
      <c r="Q116">
        <v>1</v>
      </c>
      <c r="R116">
        <v>9784274</v>
      </c>
      <c r="S116" t="s">
        <v>101</v>
      </c>
      <c r="T116" s="5" t="str">
        <f t="shared" si="1"/>
        <v>198920-24 years</v>
      </c>
    </row>
    <row r="117" spans="13:20" x14ac:dyDescent="0.35">
      <c r="M117">
        <v>1989</v>
      </c>
      <c r="N117">
        <v>1989</v>
      </c>
      <c r="O117" t="s">
        <v>108</v>
      </c>
      <c r="P117" t="s">
        <v>109</v>
      </c>
      <c r="Q117">
        <v>2</v>
      </c>
      <c r="R117">
        <v>21606423</v>
      </c>
      <c r="S117" t="s">
        <v>101</v>
      </c>
      <c r="T117" s="5" t="str">
        <f t="shared" si="1"/>
        <v>198925-34 years</v>
      </c>
    </row>
    <row r="118" spans="13:20" x14ac:dyDescent="0.35">
      <c r="M118">
        <v>1989</v>
      </c>
      <c r="N118">
        <v>1989</v>
      </c>
      <c r="O118" t="s">
        <v>110</v>
      </c>
      <c r="P118" t="s">
        <v>111</v>
      </c>
      <c r="Q118">
        <v>26</v>
      </c>
      <c r="R118">
        <v>17991414</v>
      </c>
      <c r="S118">
        <v>0.1</v>
      </c>
      <c r="T118" s="5" t="str">
        <f t="shared" si="1"/>
        <v>198935-44 years</v>
      </c>
    </row>
    <row r="119" spans="13:20" x14ac:dyDescent="0.35">
      <c r="M119">
        <v>1989</v>
      </c>
      <c r="N119">
        <v>1989</v>
      </c>
      <c r="O119" t="s">
        <v>113</v>
      </c>
      <c r="P119" t="s">
        <v>114</v>
      </c>
      <c r="Q119">
        <v>299</v>
      </c>
      <c r="R119">
        <v>12021662</v>
      </c>
      <c r="S119">
        <v>2.5</v>
      </c>
      <c r="T119" s="5" t="str">
        <f t="shared" si="1"/>
        <v>198945-54 years</v>
      </c>
    </row>
    <row r="120" spans="13:20" x14ac:dyDescent="0.35">
      <c r="M120">
        <v>1989</v>
      </c>
      <c r="N120">
        <v>1989</v>
      </c>
      <c r="O120" t="s">
        <v>115</v>
      </c>
      <c r="P120" t="s">
        <v>116</v>
      </c>
      <c r="Q120">
        <v>2678</v>
      </c>
      <c r="R120">
        <v>10002857</v>
      </c>
      <c r="S120">
        <v>26.8</v>
      </c>
      <c r="T120" s="5" t="str">
        <f t="shared" si="1"/>
        <v>198955-64 years</v>
      </c>
    </row>
    <row r="121" spans="13:20" x14ac:dyDescent="0.35">
      <c r="M121">
        <v>1989</v>
      </c>
      <c r="N121">
        <v>1989</v>
      </c>
      <c r="O121" t="s">
        <v>117</v>
      </c>
      <c r="P121" t="s">
        <v>118</v>
      </c>
      <c r="Q121">
        <v>9120</v>
      </c>
      <c r="R121">
        <v>7823772</v>
      </c>
      <c r="S121">
        <v>116.6</v>
      </c>
      <c r="T121" s="5" t="str">
        <f t="shared" si="1"/>
        <v>198965-74 years</v>
      </c>
    </row>
    <row r="122" spans="13:20" x14ac:dyDescent="0.35">
      <c r="M122">
        <v>1989</v>
      </c>
      <c r="N122">
        <v>1989</v>
      </c>
      <c r="O122" t="s">
        <v>119</v>
      </c>
      <c r="P122" t="s">
        <v>120</v>
      </c>
      <c r="Q122">
        <v>12496</v>
      </c>
      <c r="R122">
        <v>3678113</v>
      </c>
      <c r="S122">
        <v>339.7</v>
      </c>
      <c r="T122" s="5" t="str">
        <f t="shared" si="1"/>
        <v>198975-84 years</v>
      </c>
    </row>
    <row r="123" spans="13:20" x14ac:dyDescent="0.35">
      <c r="M123">
        <v>1989</v>
      </c>
      <c r="N123">
        <v>1989</v>
      </c>
      <c r="O123" t="s">
        <v>121</v>
      </c>
      <c r="P123" t="s">
        <v>122</v>
      </c>
      <c r="Q123">
        <v>5895</v>
      </c>
      <c r="R123">
        <v>831138</v>
      </c>
      <c r="S123">
        <v>709.3</v>
      </c>
      <c r="T123" s="5" t="str">
        <f t="shared" si="1"/>
        <v>198985+ years</v>
      </c>
    </row>
    <row r="124" spans="13:20" x14ac:dyDescent="0.35">
      <c r="M124">
        <v>1989</v>
      </c>
      <c r="N124">
        <v>1989</v>
      </c>
      <c r="O124" t="s">
        <v>123</v>
      </c>
      <c r="P124" t="s">
        <v>124</v>
      </c>
      <c r="Q124">
        <v>1</v>
      </c>
      <c r="R124" t="s">
        <v>125</v>
      </c>
      <c r="S124" t="s">
        <v>125</v>
      </c>
      <c r="T124" s="5" t="str">
        <f t="shared" si="1"/>
        <v>1989Not Stated</v>
      </c>
    </row>
    <row r="125" spans="13:20" x14ac:dyDescent="0.35">
      <c r="M125">
        <v>1990</v>
      </c>
      <c r="N125">
        <v>1990</v>
      </c>
      <c r="O125" t="s">
        <v>126</v>
      </c>
      <c r="P125">
        <v>1</v>
      </c>
      <c r="Q125">
        <v>2</v>
      </c>
      <c r="R125">
        <v>2129495</v>
      </c>
      <c r="S125" t="s">
        <v>112</v>
      </c>
      <c r="T125" s="5" t="str">
        <f t="shared" si="1"/>
        <v>1990&lt; 1 year</v>
      </c>
    </row>
    <row r="126" spans="13:20" x14ac:dyDescent="0.35">
      <c r="M126">
        <v>1990</v>
      </c>
      <c r="N126">
        <v>1990</v>
      </c>
      <c r="O126" t="s">
        <v>104</v>
      </c>
      <c r="P126" t="s">
        <v>105</v>
      </c>
      <c r="Q126">
        <v>1</v>
      </c>
      <c r="R126">
        <v>9172834</v>
      </c>
      <c r="S126" t="s">
        <v>101</v>
      </c>
      <c r="T126" s="5" t="str">
        <f t="shared" si="1"/>
        <v>199015-19 years</v>
      </c>
    </row>
    <row r="127" spans="13:20" x14ac:dyDescent="0.35">
      <c r="M127">
        <v>1990</v>
      </c>
      <c r="N127">
        <v>1990</v>
      </c>
      <c r="O127" t="s">
        <v>108</v>
      </c>
      <c r="P127" t="s">
        <v>109</v>
      </c>
      <c r="Q127">
        <v>4</v>
      </c>
      <c r="R127">
        <v>21564316</v>
      </c>
      <c r="S127" t="s">
        <v>101</v>
      </c>
      <c r="T127" s="5" t="str">
        <f t="shared" si="1"/>
        <v>199025-34 years</v>
      </c>
    </row>
    <row r="128" spans="13:20" x14ac:dyDescent="0.35">
      <c r="M128">
        <v>1990</v>
      </c>
      <c r="N128">
        <v>1990</v>
      </c>
      <c r="O128" t="s">
        <v>110</v>
      </c>
      <c r="P128" t="s">
        <v>111</v>
      </c>
      <c r="Q128">
        <v>20</v>
      </c>
      <c r="R128">
        <v>18509652</v>
      </c>
      <c r="S128">
        <v>0.1</v>
      </c>
      <c r="T128" s="5" t="str">
        <f t="shared" si="1"/>
        <v>199035-44 years</v>
      </c>
    </row>
    <row r="129" spans="13:20" x14ac:dyDescent="0.35">
      <c r="M129">
        <v>1990</v>
      </c>
      <c r="N129">
        <v>1990</v>
      </c>
      <c r="O129" t="s">
        <v>113</v>
      </c>
      <c r="P129" t="s">
        <v>114</v>
      </c>
      <c r="Q129">
        <v>304</v>
      </c>
      <c r="R129">
        <v>12232301</v>
      </c>
      <c r="S129">
        <v>2.5</v>
      </c>
      <c r="T129" s="5" t="str">
        <f t="shared" si="1"/>
        <v>199045-54 years</v>
      </c>
    </row>
    <row r="130" spans="13:20" x14ac:dyDescent="0.35">
      <c r="M130">
        <v>1990</v>
      </c>
      <c r="N130">
        <v>1990</v>
      </c>
      <c r="O130" t="s">
        <v>115</v>
      </c>
      <c r="P130" t="s">
        <v>116</v>
      </c>
      <c r="Q130">
        <v>2725</v>
      </c>
      <c r="R130">
        <v>9955069</v>
      </c>
      <c r="S130">
        <v>27.4</v>
      </c>
      <c r="T130" s="5" t="str">
        <f t="shared" si="1"/>
        <v>199055-64 years</v>
      </c>
    </row>
    <row r="131" spans="13:20" x14ac:dyDescent="0.35">
      <c r="M131">
        <v>1990</v>
      </c>
      <c r="N131">
        <v>1990</v>
      </c>
      <c r="O131" t="s">
        <v>117</v>
      </c>
      <c r="P131" t="s">
        <v>118</v>
      </c>
      <c r="Q131">
        <v>9698</v>
      </c>
      <c r="R131">
        <v>7906814</v>
      </c>
      <c r="S131">
        <v>122.7</v>
      </c>
      <c r="T131" s="5" t="str">
        <f t="shared" ref="T131:T194" si="2">M131&amp;O131</f>
        <v>199065-74 years</v>
      </c>
    </row>
    <row r="132" spans="13:20" x14ac:dyDescent="0.35">
      <c r="M132">
        <v>1990</v>
      </c>
      <c r="N132">
        <v>1990</v>
      </c>
      <c r="O132" t="s">
        <v>119</v>
      </c>
      <c r="P132" t="s">
        <v>120</v>
      </c>
      <c r="Q132">
        <v>13346</v>
      </c>
      <c r="R132">
        <v>3744725</v>
      </c>
      <c r="S132">
        <v>356.4</v>
      </c>
      <c r="T132" s="5" t="str">
        <f t="shared" si="2"/>
        <v>199075-84 years</v>
      </c>
    </row>
    <row r="133" spans="13:20" x14ac:dyDescent="0.35">
      <c r="M133">
        <v>1990</v>
      </c>
      <c r="N133">
        <v>1990</v>
      </c>
      <c r="O133" t="s">
        <v>121</v>
      </c>
      <c r="P133" t="s">
        <v>122</v>
      </c>
      <c r="Q133">
        <v>6276</v>
      </c>
      <c r="R133">
        <v>841227</v>
      </c>
      <c r="S133">
        <v>746.1</v>
      </c>
      <c r="T133" s="5" t="str">
        <f t="shared" si="2"/>
        <v>199085+ years</v>
      </c>
    </row>
    <row r="134" spans="13:20" x14ac:dyDescent="0.35">
      <c r="M134">
        <v>1990</v>
      </c>
      <c r="N134">
        <v>1990</v>
      </c>
      <c r="O134" t="s">
        <v>123</v>
      </c>
      <c r="P134" t="s">
        <v>124</v>
      </c>
      <c r="Q134">
        <v>2</v>
      </c>
      <c r="R134" t="s">
        <v>125</v>
      </c>
      <c r="S134" t="s">
        <v>125</v>
      </c>
      <c r="T134" s="5" t="str">
        <f t="shared" si="2"/>
        <v>1990Not Stated</v>
      </c>
    </row>
    <row r="135" spans="13:20" x14ac:dyDescent="0.35">
      <c r="M135">
        <v>1991</v>
      </c>
      <c r="N135">
        <v>1991</v>
      </c>
      <c r="O135" t="s">
        <v>102</v>
      </c>
      <c r="P135" s="4">
        <v>44325</v>
      </c>
      <c r="Q135">
        <v>1</v>
      </c>
      <c r="R135">
        <v>9359079</v>
      </c>
      <c r="S135" t="s">
        <v>101</v>
      </c>
      <c r="T135" s="5" t="str">
        <f t="shared" si="2"/>
        <v>19915-9 years</v>
      </c>
    </row>
    <row r="136" spans="13:20" x14ac:dyDescent="0.35">
      <c r="M136">
        <v>1991</v>
      </c>
      <c r="N136">
        <v>1991</v>
      </c>
      <c r="O136" t="s">
        <v>106</v>
      </c>
      <c r="P136" t="s">
        <v>107</v>
      </c>
      <c r="Q136">
        <v>3</v>
      </c>
      <c r="R136">
        <v>9783081</v>
      </c>
      <c r="S136" t="s">
        <v>101</v>
      </c>
      <c r="T136" s="5" t="str">
        <f t="shared" si="2"/>
        <v>199120-24 years</v>
      </c>
    </row>
    <row r="137" spans="13:20" x14ac:dyDescent="0.35">
      <c r="M137">
        <v>1991</v>
      </c>
      <c r="N137">
        <v>1991</v>
      </c>
      <c r="O137" t="s">
        <v>108</v>
      </c>
      <c r="P137" t="s">
        <v>109</v>
      </c>
      <c r="Q137">
        <v>3</v>
      </c>
      <c r="R137">
        <v>21638892</v>
      </c>
      <c r="S137" t="s">
        <v>101</v>
      </c>
      <c r="T137" s="5" t="str">
        <f t="shared" si="2"/>
        <v>199125-34 years</v>
      </c>
    </row>
    <row r="138" spans="13:20" x14ac:dyDescent="0.35">
      <c r="M138">
        <v>1991</v>
      </c>
      <c r="N138">
        <v>1991</v>
      </c>
      <c r="O138" t="s">
        <v>110</v>
      </c>
      <c r="P138" t="s">
        <v>111</v>
      </c>
      <c r="Q138">
        <v>24</v>
      </c>
      <c r="R138">
        <v>19468254</v>
      </c>
      <c r="S138">
        <v>0.1</v>
      </c>
      <c r="T138" s="5" t="str">
        <f t="shared" si="2"/>
        <v>199135-44 years</v>
      </c>
    </row>
    <row r="139" spans="13:20" x14ac:dyDescent="0.35">
      <c r="M139">
        <v>1991</v>
      </c>
      <c r="N139">
        <v>1991</v>
      </c>
      <c r="O139" t="s">
        <v>113</v>
      </c>
      <c r="P139" t="s">
        <v>114</v>
      </c>
      <c r="Q139">
        <v>317</v>
      </c>
      <c r="R139">
        <v>12611398</v>
      </c>
      <c r="S139">
        <v>2.5</v>
      </c>
      <c r="T139" s="5" t="str">
        <f t="shared" si="2"/>
        <v>199145-54 years</v>
      </c>
    </row>
    <row r="140" spans="13:20" x14ac:dyDescent="0.35">
      <c r="M140">
        <v>1991</v>
      </c>
      <c r="N140">
        <v>1991</v>
      </c>
      <c r="O140" t="s">
        <v>115</v>
      </c>
      <c r="P140" t="s">
        <v>116</v>
      </c>
      <c r="Q140">
        <v>2589</v>
      </c>
      <c r="R140">
        <v>9956592</v>
      </c>
      <c r="S140">
        <v>26</v>
      </c>
      <c r="T140" s="5" t="str">
        <f t="shared" si="2"/>
        <v>199155-64 years</v>
      </c>
    </row>
    <row r="141" spans="13:20" x14ac:dyDescent="0.35">
      <c r="M141">
        <v>1991</v>
      </c>
      <c r="N141">
        <v>1991</v>
      </c>
      <c r="O141" t="s">
        <v>117</v>
      </c>
      <c r="P141" t="s">
        <v>118</v>
      </c>
      <c r="Q141">
        <v>9717</v>
      </c>
      <c r="R141">
        <v>8040677</v>
      </c>
      <c r="S141">
        <v>120.8</v>
      </c>
      <c r="T141" s="5" t="str">
        <f t="shared" si="2"/>
        <v>199165-74 years</v>
      </c>
    </row>
    <row r="142" spans="13:20" x14ac:dyDescent="0.35">
      <c r="M142">
        <v>1991</v>
      </c>
      <c r="N142">
        <v>1991</v>
      </c>
      <c r="O142" t="s">
        <v>119</v>
      </c>
      <c r="P142" t="s">
        <v>120</v>
      </c>
      <c r="Q142">
        <v>14062</v>
      </c>
      <c r="R142">
        <v>3886874</v>
      </c>
      <c r="S142">
        <v>361.8</v>
      </c>
      <c r="T142" s="5" t="str">
        <f t="shared" si="2"/>
        <v>199175-84 years</v>
      </c>
    </row>
    <row r="143" spans="13:20" x14ac:dyDescent="0.35">
      <c r="M143">
        <v>1991</v>
      </c>
      <c r="N143">
        <v>1991</v>
      </c>
      <c r="O143" t="s">
        <v>121</v>
      </c>
      <c r="P143" t="s">
        <v>122</v>
      </c>
      <c r="Q143">
        <v>6847</v>
      </c>
      <c r="R143">
        <v>883004</v>
      </c>
      <c r="S143">
        <v>775.4</v>
      </c>
      <c r="T143" s="5" t="str">
        <f t="shared" si="2"/>
        <v>199185+ years</v>
      </c>
    </row>
    <row r="144" spans="13:20" x14ac:dyDescent="0.35">
      <c r="M144">
        <v>1991</v>
      </c>
      <c r="N144">
        <v>1991</v>
      </c>
      <c r="O144" t="s">
        <v>123</v>
      </c>
      <c r="P144" t="s">
        <v>124</v>
      </c>
      <c r="Q144">
        <v>1</v>
      </c>
      <c r="R144" t="s">
        <v>125</v>
      </c>
      <c r="S144" t="s">
        <v>125</v>
      </c>
      <c r="T144" s="5" t="str">
        <f t="shared" si="2"/>
        <v>1991Not Stated</v>
      </c>
    </row>
    <row r="145" spans="13:20" x14ac:dyDescent="0.35">
      <c r="M145">
        <v>1992</v>
      </c>
      <c r="N145">
        <v>1992</v>
      </c>
      <c r="O145" t="s">
        <v>102</v>
      </c>
      <c r="P145" s="4">
        <v>44325</v>
      </c>
      <c r="Q145">
        <v>1</v>
      </c>
      <c r="R145">
        <v>9436077</v>
      </c>
      <c r="S145" t="s">
        <v>101</v>
      </c>
      <c r="T145" s="5" t="str">
        <f t="shared" si="2"/>
        <v>19925-9 years</v>
      </c>
    </row>
    <row r="146" spans="13:20" x14ac:dyDescent="0.35">
      <c r="M146">
        <v>1992</v>
      </c>
      <c r="N146">
        <v>1992</v>
      </c>
      <c r="O146" t="s">
        <v>104</v>
      </c>
      <c r="P146" t="s">
        <v>105</v>
      </c>
      <c r="Q146">
        <v>3</v>
      </c>
      <c r="R146">
        <v>8857670</v>
      </c>
      <c r="S146" t="s">
        <v>101</v>
      </c>
      <c r="T146" s="5" t="str">
        <f t="shared" si="2"/>
        <v>199215-19 years</v>
      </c>
    </row>
    <row r="147" spans="13:20" x14ac:dyDescent="0.35">
      <c r="M147">
        <v>1992</v>
      </c>
      <c r="N147">
        <v>1992</v>
      </c>
      <c r="O147" t="s">
        <v>108</v>
      </c>
      <c r="P147" t="s">
        <v>109</v>
      </c>
      <c r="Q147">
        <v>5</v>
      </c>
      <c r="R147">
        <v>21558292</v>
      </c>
      <c r="S147" t="s">
        <v>101</v>
      </c>
      <c r="T147" s="5" t="str">
        <f t="shared" si="2"/>
        <v>199225-34 years</v>
      </c>
    </row>
    <row r="148" spans="13:20" x14ac:dyDescent="0.35">
      <c r="M148">
        <v>1992</v>
      </c>
      <c r="N148">
        <v>1992</v>
      </c>
      <c r="O148" t="s">
        <v>110</v>
      </c>
      <c r="P148" t="s">
        <v>111</v>
      </c>
      <c r="Q148">
        <v>27</v>
      </c>
      <c r="R148">
        <v>19802660</v>
      </c>
      <c r="S148">
        <v>0.1</v>
      </c>
      <c r="T148" s="5" t="str">
        <f t="shared" si="2"/>
        <v>199235-44 years</v>
      </c>
    </row>
    <row r="149" spans="13:20" x14ac:dyDescent="0.35">
      <c r="M149">
        <v>1992</v>
      </c>
      <c r="N149">
        <v>1992</v>
      </c>
      <c r="O149" t="s">
        <v>113</v>
      </c>
      <c r="P149" t="s">
        <v>114</v>
      </c>
      <c r="Q149">
        <v>309</v>
      </c>
      <c r="R149">
        <v>13472009</v>
      </c>
      <c r="S149">
        <v>2.2999999999999998</v>
      </c>
      <c r="T149" s="5" t="str">
        <f t="shared" si="2"/>
        <v>199245-54 years</v>
      </c>
    </row>
    <row r="150" spans="13:20" x14ac:dyDescent="0.35">
      <c r="M150">
        <v>1992</v>
      </c>
      <c r="N150">
        <v>1992</v>
      </c>
      <c r="O150" t="s">
        <v>115</v>
      </c>
      <c r="P150" t="s">
        <v>116</v>
      </c>
      <c r="Q150">
        <v>2574</v>
      </c>
      <c r="R150">
        <v>9957172</v>
      </c>
      <c r="S150">
        <v>25.9</v>
      </c>
      <c r="T150" s="5" t="str">
        <f t="shared" si="2"/>
        <v>199255-64 years</v>
      </c>
    </row>
    <row r="151" spans="13:20" x14ac:dyDescent="0.35">
      <c r="M151">
        <v>1992</v>
      </c>
      <c r="N151">
        <v>1992</v>
      </c>
      <c r="O151" t="s">
        <v>117</v>
      </c>
      <c r="P151" t="s">
        <v>118</v>
      </c>
      <c r="Q151">
        <v>9833</v>
      </c>
      <c r="R151">
        <v>8144796</v>
      </c>
      <c r="S151">
        <v>120.7</v>
      </c>
      <c r="T151" s="5" t="str">
        <f t="shared" si="2"/>
        <v>199265-74 years</v>
      </c>
    </row>
    <row r="152" spans="13:20" x14ac:dyDescent="0.35">
      <c r="M152">
        <v>1992</v>
      </c>
      <c r="N152">
        <v>1992</v>
      </c>
      <c r="O152" t="s">
        <v>119</v>
      </c>
      <c r="P152" t="s">
        <v>120</v>
      </c>
      <c r="Q152">
        <v>14184</v>
      </c>
      <c r="R152">
        <v>3992665</v>
      </c>
      <c r="S152">
        <v>355.3</v>
      </c>
      <c r="T152" s="5" t="str">
        <f t="shared" si="2"/>
        <v>199275-84 years</v>
      </c>
    </row>
    <row r="153" spans="13:20" x14ac:dyDescent="0.35">
      <c r="M153">
        <v>1992</v>
      </c>
      <c r="N153">
        <v>1992</v>
      </c>
      <c r="O153" t="s">
        <v>121</v>
      </c>
      <c r="P153" t="s">
        <v>122</v>
      </c>
      <c r="Q153">
        <v>7302</v>
      </c>
      <c r="R153">
        <v>915623</v>
      </c>
      <c r="S153">
        <v>797.5</v>
      </c>
      <c r="T153" s="5" t="str">
        <f t="shared" si="2"/>
        <v>199285+ years</v>
      </c>
    </row>
    <row r="154" spans="13:20" x14ac:dyDescent="0.35">
      <c r="M154">
        <v>1992</v>
      </c>
      <c r="N154">
        <v>1992</v>
      </c>
      <c r="O154" t="s">
        <v>123</v>
      </c>
      <c r="P154" t="s">
        <v>124</v>
      </c>
      <c r="Q154">
        <v>2</v>
      </c>
      <c r="R154" t="s">
        <v>125</v>
      </c>
      <c r="S154" t="s">
        <v>125</v>
      </c>
      <c r="T154" s="5" t="str">
        <f t="shared" si="2"/>
        <v>1992Not Stated</v>
      </c>
    </row>
    <row r="155" spans="13:20" x14ac:dyDescent="0.35">
      <c r="M155">
        <v>1993</v>
      </c>
      <c r="N155">
        <v>1993</v>
      </c>
      <c r="O155" t="s">
        <v>104</v>
      </c>
      <c r="P155" t="s">
        <v>105</v>
      </c>
      <c r="Q155">
        <v>2</v>
      </c>
      <c r="R155">
        <v>8977716</v>
      </c>
      <c r="S155" t="s">
        <v>101</v>
      </c>
      <c r="T155" s="5" t="str">
        <f t="shared" si="2"/>
        <v>199315-19 years</v>
      </c>
    </row>
    <row r="156" spans="13:20" x14ac:dyDescent="0.35">
      <c r="M156">
        <v>1993</v>
      </c>
      <c r="N156">
        <v>1993</v>
      </c>
      <c r="O156" t="s">
        <v>108</v>
      </c>
      <c r="P156" t="s">
        <v>109</v>
      </c>
      <c r="Q156">
        <v>3</v>
      </c>
      <c r="R156">
        <v>21399006</v>
      </c>
      <c r="S156" t="s">
        <v>101</v>
      </c>
      <c r="T156" s="5" t="str">
        <f t="shared" si="2"/>
        <v>199325-34 years</v>
      </c>
    </row>
    <row r="157" spans="13:20" x14ac:dyDescent="0.35">
      <c r="M157">
        <v>1993</v>
      </c>
      <c r="N157">
        <v>1993</v>
      </c>
      <c r="O157" t="s">
        <v>110</v>
      </c>
      <c r="P157" t="s">
        <v>111</v>
      </c>
      <c r="Q157">
        <v>28</v>
      </c>
      <c r="R157">
        <v>20276413</v>
      </c>
      <c r="S157">
        <v>0.1</v>
      </c>
      <c r="T157" s="5" t="str">
        <f t="shared" si="2"/>
        <v>199335-44 years</v>
      </c>
    </row>
    <row r="158" spans="13:20" x14ac:dyDescent="0.35">
      <c r="M158">
        <v>1993</v>
      </c>
      <c r="N158">
        <v>1993</v>
      </c>
      <c r="O158" t="s">
        <v>113</v>
      </c>
      <c r="P158" t="s">
        <v>114</v>
      </c>
      <c r="Q158">
        <v>316</v>
      </c>
      <c r="R158">
        <v>14121978</v>
      </c>
      <c r="S158">
        <v>2.2000000000000002</v>
      </c>
      <c r="T158" s="5" t="str">
        <f t="shared" si="2"/>
        <v>199345-54 years</v>
      </c>
    </row>
    <row r="159" spans="13:20" x14ac:dyDescent="0.35">
      <c r="M159">
        <v>1993</v>
      </c>
      <c r="N159">
        <v>1993</v>
      </c>
      <c r="O159" t="s">
        <v>115</v>
      </c>
      <c r="P159" t="s">
        <v>116</v>
      </c>
      <c r="Q159">
        <v>2423</v>
      </c>
      <c r="R159">
        <v>9991621</v>
      </c>
      <c r="S159">
        <v>24.3</v>
      </c>
      <c r="T159" s="5" t="str">
        <f t="shared" si="2"/>
        <v>199355-64 years</v>
      </c>
    </row>
    <row r="160" spans="13:20" x14ac:dyDescent="0.35">
      <c r="M160">
        <v>1993</v>
      </c>
      <c r="N160">
        <v>1993</v>
      </c>
      <c r="O160" t="s">
        <v>117</v>
      </c>
      <c r="P160" t="s">
        <v>118</v>
      </c>
      <c r="Q160">
        <v>9628</v>
      </c>
      <c r="R160">
        <v>8263821</v>
      </c>
      <c r="S160">
        <v>116.5</v>
      </c>
      <c r="T160" s="5" t="str">
        <f t="shared" si="2"/>
        <v>199365-74 years</v>
      </c>
    </row>
    <row r="161" spans="13:20" x14ac:dyDescent="0.35">
      <c r="M161">
        <v>1993</v>
      </c>
      <c r="N161">
        <v>1993</v>
      </c>
      <c r="O161" t="s">
        <v>119</v>
      </c>
      <c r="P161" t="s">
        <v>120</v>
      </c>
      <c r="Q161">
        <v>14539</v>
      </c>
      <c r="R161">
        <v>4090845</v>
      </c>
      <c r="S161">
        <v>355.4</v>
      </c>
      <c r="T161" s="5" t="str">
        <f t="shared" si="2"/>
        <v>199375-84 years</v>
      </c>
    </row>
    <row r="162" spans="13:20" x14ac:dyDescent="0.35">
      <c r="M162">
        <v>1993</v>
      </c>
      <c r="N162">
        <v>1993</v>
      </c>
      <c r="O162" t="s">
        <v>121</v>
      </c>
      <c r="P162" t="s">
        <v>122</v>
      </c>
      <c r="Q162">
        <v>7926</v>
      </c>
      <c r="R162">
        <v>951939</v>
      </c>
      <c r="S162">
        <v>832.6</v>
      </c>
      <c r="T162" s="5" t="str">
        <f t="shared" si="2"/>
        <v>199385+ years</v>
      </c>
    </row>
    <row r="163" spans="13:20" x14ac:dyDescent="0.35">
      <c r="M163">
        <v>1994</v>
      </c>
      <c r="N163">
        <v>1994</v>
      </c>
      <c r="O163" t="s">
        <v>103</v>
      </c>
      <c r="P163" s="4">
        <v>44483</v>
      </c>
      <c r="Q163">
        <v>2</v>
      </c>
      <c r="R163">
        <v>9735451</v>
      </c>
      <c r="S163" t="s">
        <v>101</v>
      </c>
      <c r="T163" s="5" t="str">
        <f t="shared" si="2"/>
        <v>199410-14 years</v>
      </c>
    </row>
    <row r="164" spans="13:20" x14ac:dyDescent="0.35">
      <c r="M164">
        <v>1994</v>
      </c>
      <c r="N164">
        <v>1994</v>
      </c>
      <c r="O164" t="s">
        <v>108</v>
      </c>
      <c r="P164" t="s">
        <v>109</v>
      </c>
      <c r="Q164">
        <v>4</v>
      </c>
      <c r="R164">
        <v>21249595</v>
      </c>
      <c r="S164" t="s">
        <v>101</v>
      </c>
      <c r="T164" s="5" t="str">
        <f t="shared" si="2"/>
        <v>199425-34 years</v>
      </c>
    </row>
    <row r="165" spans="13:20" x14ac:dyDescent="0.35">
      <c r="M165">
        <v>1994</v>
      </c>
      <c r="N165">
        <v>1994</v>
      </c>
      <c r="O165" t="s">
        <v>110</v>
      </c>
      <c r="P165" t="s">
        <v>111</v>
      </c>
      <c r="Q165">
        <v>24</v>
      </c>
      <c r="R165">
        <v>20735301</v>
      </c>
      <c r="S165">
        <v>0.1</v>
      </c>
      <c r="T165" s="5" t="str">
        <f t="shared" si="2"/>
        <v>199435-44 years</v>
      </c>
    </row>
    <row r="166" spans="13:20" x14ac:dyDescent="0.35">
      <c r="M166">
        <v>1994</v>
      </c>
      <c r="N166">
        <v>1994</v>
      </c>
      <c r="O166" t="s">
        <v>113</v>
      </c>
      <c r="P166" t="s">
        <v>114</v>
      </c>
      <c r="Q166">
        <v>370</v>
      </c>
      <c r="R166">
        <v>14756639</v>
      </c>
      <c r="S166">
        <v>2.5</v>
      </c>
      <c r="T166" s="5" t="str">
        <f t="shared" si="2"/>
        <v>199445-54 years</v>
      </c>
    </row>
    <row r="167" spans="13:20" x14ac:dyDescent="0.35">
      <c r="M167">
        <v>1994</v>
      </c>
      <c r="N167">
        <v>1994</v>
      </c>
      <c r="O167" t="s">
        <v>115</v>
      </c>
      <c r="P167" t="s">
        <v>116</v>
      </c>
      <c r="Q167">
        <v>2328</v>
      </c>
      <c r="R167">
        <v>10070509</v>
      </c>
      <c r="S167">
        <v>23.1</v>
      </c>
      <c r="T167" s="5" t="str">
        <f t="shared" si="2"/>
        <v>199455-64 years</v>
      </c>
    </row>
    <row r="168" spans="13:20" x14ac:dyDescent="0.35">
      <c r="M168">
        <v>1994</v>
      </c>
      <c r="N168">
        <v>1994</v>
      </c>
      <c r="O168" t="s">
        <v>117</v>
      </c>
      <c r="P168" t="s">
        <v>118</v>
      </c>
      <c r="Q168">
        <v>9461</v>
      </c>
      <c r="R168">
        <v>8330888</v>
      </c>
      <c r="S168">
        <v>113.6</v>
      </c>
      <c r="T168" s="5" t="str">
        <f t="shared" si="2"/>
        <v>199465-74 years</v>
      </c>
    </row>
    <row r="169" spans="13:20" x14ac:dyDescent="0.35">
      <c r="M169">
        <v>1994</v>
      </c>
      <c r="N169">
        <v>1994</v>
      </c>
      <c r="O169" t="s">
        <v>119</v>
      </c>
      <c r="P169" t="s">
        <v>120</v>
      </c>
      <c r="Q169">
        <v>14678</v>
      </c>
      <c r="R169">
        <v>4195885</v>
      </c>
      <c r="S169">
        <v>349.8</v>
      </c>
      <c r="T169" s="5" t="str">
        <f t="shared" si="2"/>
        <v>199475-84 years</v>
      </c>
    </row>
    <row r="170" spans="13:20" x14ac:dyDescent="0.35">
      <c r="M170">
        <v>1994</v>
      </c>
      <c r="N170">
        <v>1994</v>
      </c>
      <c r="O170" t="s">
        <v>121</v>
      </c>
      <c r="P170" t="s">
        <v>122</v>
      </c>
      <c r="Q170">
        <v>8034</v>
      </c>
      <c r="R170">
        <v>986224</v>
      </c>
      <c r="S170">
        <v>814.6</v>
      </c>
      <c r="T170" s="5" t="str">
        <f t="shared" si="2"/>
        <v>199485+ years</v>
      </c>
    </row>
    <row r="171" spans="13:20" x14ac:dyDescent="0.35">
      <c r="M171">
        <v>1994</v>
      </c>
      <c r="N171">
        <v>1994</v>
      </c>
      <c r="O171" t="s">
        <v>123</v>
      </c>
      <c r="P171" t="s">
        <v>124</v>
      </c>
      <c r="Q171">
        <v>1</v>
      </c>
      <c r="R171" t="s">
        <v>125</v>
      </c>
      <c r="S171" t="s">
        <v>125</v>
      </c>
      <c r="T171" s="5" t="str">
        <f t="shared" si="2"/>
        <v>1994Not Stated</v>
      </c>
    </row>
    <row r="172" spans="13:20" x14ac:dyDescent="0.35">
      <c r="M172">
        <v>1995</v>
      </c>
      <c r="N172">
        <v>1995</v>
      </c>
      <c r="O172" t="s">
        <v>104</v>
      </c>
      <c r="P172" t="s">
        <v>105</v>
      </c>
      <c r="Q172">
        <v>5</v>
      </c>
      <c r="R172">
        <v>9444867</v>
      </c>
      <c r="S172" t="s">
        <v>112</v>
      </c>
      <c r="T172" s="5" t="str">
        <f t="shared" si="2"/>
        <v>199515-19 years</v>
      </c>
    </row>
    <row r="173" spans="13:20" x14ac:dyDescent="0.35">
      <c r="M173">
        <v>1995</v>
      </c>
      <c r="N173">
        <v>1995</v>
      </c>
      <c r="O173" t="s">
        <v>108</v>
      </c>
      <c r="P173" t="s">
        <v>109</v>
      </c>
      <c r="Q173">
        <v>3</v>
      </c>
      <c r="R173">
        <v>21121231</v>
      </c>
      <c r="S173" t="s">
        <v>101</v>
      </c>
      <c r="T173" s="5" t="str">
        <f t="shared" si="2"/>
        <v>199525-34 years</v>
      </c>
    </row>
    <row r="174" spans="13:20" x14ac:dyDescent="0.35">
      <c r="M174">
        <v>1995</v>
      </c>
      <c r="N174">
        <v>1995</v>
      </c>
      <c r="O174" t="s">
        <v>110</v>
      </c>
      <c r="P174" t="s">
        <v>111</v>
      </c>
      <c r="Q174">
        <v>36</v>
      </c>
      <c r="R174">
        <v>21188959</v>
      </c>
      <c r="S174">
        <v>0.2</v>
      </c>
      <c r="T174" s="5" t="str">
        <f t="shared" si="2"/>
        <v>199535-44 years</v>
      </c>
    </row>
    <row r="175" spans="13:20" x14ac:dyDescent="0.35">
      <c r="M175">
        <v>1995</v>
      </c>
      <c r="N175">
        <v>1995</v>
      </c>
      <c r="O175" t="s">
        <v>113</v>
      </c>
      <c r="P175" t="s">
        <v>114</v>
      </c>
      <c r="Q175">
        <v>330</v>
      </c>
      <c r="R175">
        <v>15413598</v>
      </c>
      <c r="S175">
        <v>2.1</v>
      </c>
      <c r="T175" s="5" t="str">
        <f t="shared" si="2"/>
        <v>199545-54 years</v>
      </c>
    </row>
    <row r="176" spans="13:20" x14ac:dyDescent="0.35">
      <c r="M176">
        <v>1995</v>
      </c>
      <c r="N176">
        <v>1995</v>
      </c>
      <c r="O176" t="s">
        <v>115</v>
      </c>
      <c r="P176" t="s">
        <v>116</v>
      </c>
      <c r="Q176">
        <v>2297</v>
      </c>
      <c r="R176">
        <v>10158673</v>
      </c>
      <c r="S176">
        <v>22.6</v>
      </c>
      <c r="T176" s="5" t="str">
        <f t="shared" si="2"/>
        <v>199555-64 years</v>
      </c>
    </row>
    <row r="177" spans="13:20" x14ac:dyDescent="0.35">
      <c r="M177">
        <v>1995</v>
      </c>
      <c r="N177">
        <v>1995</v>
      </c>
      <c r="O177" t="s">
        <v>117</v>
      </c>
      <c r="P177" t="s">
        <v>118</v>
      </c>
      <c r="Q177">
        <v>9082</v>
      </c>
      <c r="R177">
        <v>8395157</v>
      </c>
      <c r="S177">
        <v>108.2</v>
      </c>
      <c r="T177" s="5" t="str">
        <f t="shared" si="2"/>
        <v>199565-74 years</v>
      </c>
    </row>
    <row r="178" spans="13:20" x14ac:dyDescent="0.35">
      <c r="M178">
        <v>1995</v>
      </c>
      <c r="N178">
        <v>1995</v>
      </c>
      <c r="O178" t="s">
        <v>119</v>
      </c>
      <c r="P178" t="s">
        <v>120</v>
      </c>
      <c r="Q178">
        <v>14394</v>
      </c>
      <c r="R178">
        <v>4316569</v>
      </c>
      <c r="S178">
        <v>333.5</v>
      </c>
      <c r="T178" s="5" t="str">
        <f t="shared" si="2"/>
        <v>199575-84 years</v>
      </c>
    </row>
    <row r="179" spans="13:20" x14ac:dyDescent="0.35">
      <c r="M179">
        <v>1995</v>
      </c>
      <c r="N179">
        <v>1995</v>
      </c>
      <c r="O179" t="s">
        <v>121</v>
      </c>
      <c r="P179" t="s">
        <v>122</v>
      </c>
      <c r="Q179">
        <v>8328</v>
      </c>
      <c r="R179">
        <v>1023586</v>
      </c>
      <c r="S179">
        <v>813.6</v>
      </c>
      <c r="T179" s="5" t="str">
        <f t="shared" si="2"/>
        <v>199585+ years</v>
      </c>
    </row>
    <row r="180" spans="13:20" x14ac:dyDescent="0.35">
      <c r="M180">
        <v>1996</v>
      </c>
      <c r="N180">
        <v>1996</v>
      </c>
      <c r="O180" t="s">
        <v>106</v>
      </c>
      <c r="P180" t="s">
        <v>107</v>
      </c>
      <c r="Q180">
        <v>2</v>
      </c>
      <c r="R180">
        <v>9106285</v>
      </c>
      <c r="S180" t="s">
        <v>101</v>
      </c>
      <c r="T180" s="5" t="str">
        <f t="shared" si="2"/>
        <v>199620-24 years</v>
      </c>
    </row>
    <row r="181" spans="13:20" x14ac:dyDescent="0.35">
      <c r="M181">
        <v>1996</v>
      </c>
      <c r="N181">
        <v>1996</v>
      </c>
      <c r="O181" t="s">
        <v>108</v>
      </c>
      <c r="P181" t="s">
        <v>109</v>
      </c>
      <c r="Q181">
        <v>1</v>
      </c>
      <c r="R181">
        <v>21004897</v>
      </c>
      <c r="S181" t="s">
        <v>101</v>
      </c>
      <c r="T181" s="5" t="str">
        <f t="shared" si="2"/>
        <v>199625-34 years</v>
      </c>
    </row>
    <row r="182" spans="13:20" x14ac:dyDescent="0.35">
      <c r="M182">
        <v>1996</v>
      </c>
      <c r="N182">
        <v>1996</v>
      </c>
      <c r="O182" t="s">
        <v>110</v>
      </c>
      <c r="P182" t="s">
        <v>111</v>
      </c>
      <c r="Q182">
        <v>32</v>
      </c>
      <c r="R182">
        <v>21614755</v>
      </c>
      <c r="S182">
        <v>0.1</v>
      </c>
      <c r="T182" s="5" t="str">
        <f t="shared" si="2"/>
        <v>199635-44 years</v>
      </c>
    </row>
    <row r="183" spans="13:20" x14ac:dyDescent="0.35">
      <c r="M183">
        <v>1996</v>
      </c>
      <c r="N183">
        <v>1996</v>
      </c>
      <c r="O183" t="s">
        <v>113</v>
      </c>
      <c r="P183" t="s">
        <v>114</v>
      </c>
      <c r="Q183">
        <v>383</v>
      </c>
      <c r="R183">
        <v>16065440</v>
      </c>
      <c r="S183">
        <v>2.4</v>
      </c>
      <c r="T183" s="5" t="str">
        <f t="shared" si="2"/>
        <v>199645-54 years</v>
      </c>
    </row>
    <row r="184" spans="13:20" x14ac:dyDescent="0.35">
      <c r="M184">
        <v>1996</v>
      </c>
      <c r="N184">
        <v>1996</v>
      </c>
      <c r="O184" t="s">
        <v>115</v>
      </c>
      <c r="P184" t="s">
        <v>116</v>
      </c>
      <c r="Q184">
        <v>2182</v>
      </c>
      <c r="R184">
        <v>10304719</v>
      </c>
      <c r="S184">
        <v>21.2</v>
      </c>
      <c r="T184" s="5" t="str">
        <f t="shared" si="2"/>
        <v>199655-64 years</v>
      </c>
    </row>
    <row r="185" spans="13:20" x14ac:dyDescent="0.35">
      <c r="M185">
        <v>1996</v>
      </c>
      <c r="N185">
        <v>1996</v>
      </c>
      <c r="O185" t="s">
        <v>117</v>
      </c>
      <c r="P185" t="s">
        <v>118</v>
      </c>
      <c r="Q185">
        <v>8904</v>
      </c>
      <c r="R185">
        <v>8398295</v>
      </c>
      <c r="S185">
        <v>106</v>
      </c>
      <c r="T185" s="5" t="str">
        <f t="shared" si="2"/>
        <v>199665-74 years</v>
      </c>
    </row>
    <row r="186" spans="13:20" x14ac:dyDescent="0.35">
      <c r="M186">
        <v>1996</v>
      </c>
      <c r="N186">
        <v>1996</v>
      </c>
      <c r="O186" t="s">
        <v>119</v>
      </c>
      <c r="P186" t="s">
        <v>120</v>
      </c>
      <c r="Q186">
        <v>14361</v>
      </c>
      <c r="R186">
        <v>4466164</v>
      </c>
      <c r="S186">
        <v>321.60000000000002</v>
      </c>
      <c r="T186" s="5" t="str">
        <f t="shared" si="2"/>
        <v>199675-84 years</v>
      </c>
    </row>
    <row r="187" spans="13:20" x14ac:dyDescent="0.35">
      <c r="M187">
        <v>1996</v>
      </c>
      <c r="N187">
        <v>1996</v>
      </c>
      <c r="O187" t="s">
        <v>121</v>
      </c>
      <c r="P187" t="s">
        <v>122</v>
      </c>
      <c r="Q187">
        <v>8257</v>
      </c>
      <c r="R187">
        <v>1059931</v>
      </c>
      <c r="S187">
        <v>779</v>
      </c>
      <c r="T187" s="5" t="str">
        <f t="shared" si="2"/>
        <v>199685+ years</v>
      </c>
    </row>
    <row r="188" spans="13:20" x14ac:dyDescent="0.35">
      <c r="M188">
        <v>1996</v>
      </c>
      <c r="N188">
        <v>1996</v>
      </c>
      <c r="O188" t="s">
        <v>123</v>
      </c>
      <c r="P188" t="s">
        <v>124</v>
      </c>
      <c r="Q188">
        <v>1</v>
      </c>
      <c r="R188" t="s">
        <v>125</v>
      </c>
      <c r="S188" t="s">
        <v>125</v>
      </c>
      <c r="T188" s="5" t="str">
        <f t="shared" si="2"/>
        <v>1996Not Stated</v>
      </c>
    </row>
    <row r="189" spans="13:20" x14ac:dyDescent="0.35">
      <c r="M189">
        <v>1997</v>
      </c>
      <c r="N189">
        <v>1997</v>
      </c>
      <c r="O189" t="s">
        <v>100</v>
      </c>
      <c r="P189" s="4">
        <v>44200</v>
      </c>
      <c r="Q189">
        <v>1</v>
      </c>
      <c r="R189">
        <v>7923876</v>
      </c>
      <c r="S189" t="s">
        <v>101</v>
      </c>
      <c r="T189" s="5" t="str">
        <f t="shared" si="2"/>
        <v>19971-4 years</v>
      </c>
    </row>
    <row r="190" spans="13:20" x14ac:dyDescent="0.35">
      <c r="M190">
        <v>1997</v>
      </c>
      <c r="N190">
        <v>1997</v>
      </c>
      <c r="O190" t="s">
        <v>104</v>
      </c>
      <c r="P190" t="s">
        <v>105</v>
      </c>
      <c r="Q190">
        <v>1</v>
      </c>
      <c r="R190">
        <v>9972525</v>
      </c>
      <c r="S190" t="s">
        <v>101</v>
      </c>
      <c r="T190" s="5" t="str">
        <f t="shared" si="2"/>
        <v>199715-19 years</v>
      </c>
    </row>
    <row r="191" spans="13:20" x14ac:dyDescent="0.35">
      <c r="M191">
        <v>1997</v>
      </c>
      <c r="N191">
        <v>1997</v>
      </c>
      <c r="O191" t="s">
        <v>106</v>
      </c>
      <c r="P191" t="s">
        <v>107</v>
      </c>
      <c r="Q191">
        <v>1</v>
      </c>
      <c r="R191">
        <v>9129146</v>
      </c>
      <c r="S191" t="s">
        <v>101</v>
      </c>
      <c r="T191" s="5" t="str">
        <f t="shared" si="2"/>
        <v>199720-24 years</v>
      </c>
    </row>
    <row r="192" spans="13:20" x14ac:dyDescent="0.35">
      <c r="M192">
        <v>1997</v>
      </c>
      <c r="N192">
        <v>1997</v>
      </c>
      <c r="O192" t="s">
        <v>108</v>
      </c>
      <c r="P192" t="s">
        <v>109</v>
      </c>
      <c r="Q192">
        <v>7</v>
      </c>
      <c r="R192">
        <v>20776180</v>
      </c>
      <c r="S192" t="s">
        <v>101</v>
      </c>
      <c r="T192" s="5" t="str">
        <f t="shared" si="2"/>
        <v>199725-34 years</v>
      </c>
    </row>
    <row r="193" spans="12:20" x14ac:dyDescent="0.35">
      <c r="M193">
        <v>1997</v>
      </c>
      <c r="N193">
        <v>1997</v>
      </c>
      <c r="O193" t="s">
        <v>110</v>
      </c>
      <c r="P193" t="s">
        <v>111</v>
      </c>
      <c r="Q193">
        <v>34</v>
      </c>
      <c r="R193">
        <v>21962137</v>
      </c>
      <c r="S193">
        <v>0.2</v>
      </c>
      <c r="T193" s="5" t="str">
        <f t="shared" si="2"/>
        <v>199735-44 years</v>
      </c>
    </row>
    <row r="194" spans="12:20" x14ac:dyDescent="0.35">
      <c r="M194">
        <v>1997</v>
      </c>
      <c r="N194">
        <v>1997</v>
      </c>
      <c r="O194" t="s">
        <v>113</v>
      </c>
      <c r="P194" t="s">
        <v>114</v>
      </c>
      <c r="Q194">
        <v>364</v>
      </c>
      <c r="R194">
        <v>16749813</v>
      </c>
      <c r="S194">
        <v>2.2000000000000002</v>
      </c>
      <c r="T194" s="5" t="str">
        <f t="shared" si="2"/>
        <v>199745-54 years</v>
      </c>
    </row>
    <row r="195" spans="12:20" x14ac:dyDescent="0.35">
      <c r="M195">
        <v>1997</v>
      </c>
      <c r="N195">
        <v>1997</v>
      </c>
      <c r="O195" t="s">
        <v>115</v>
      </c>
      <c r="P195" t="s">
        <v>116</v>
      </c>
      <c r="Q195">
        <v>2061</v>
      </c>
      <c r="R195">
        <v>10564540</v>
      </c>
      <c r="S195">
        <v>19.5</v>
      </c>
      <c r="T195" s="5" t="str">
        <f t="shared" ref="T195:T206" si="3">M195&amp;O195</f>
        <v>199755-64 years</v>
      </c>
    </row>
    <row r="196" spans="12:20" x14ac:dyDescent="0.35">
      <c r="M196">
        <v>1997</v>
      </c>
      <c r="N196">
        <v>1997</v>
      </c>
      <c r="O196" t="s">
        <v>117</v>
      </c>
      <c r="P196" t="s">
        <v>118</v>
      </c>
      <c r="Q196">
        <v>8071</v>
      </c>
      <c r="R196">
        <v>8357732</v>
      </c>
      <c r="S196">
        <v>96.6</v>
      </c>
      <c r="T196" s="5" t="str">
        <f t="shared" si="3"/>
        <v>199765-74 years</v>
      </c>
    </row>
    <row r="197" spans="12:20" x14ac:dyDescent="0.35">
      <c r="M197">
        <v>1997</v>
      </c>
      <c r="N197">
        <v>1997</v>
      </c>
      <c r="O197" t="s">
        <v>119</v>
      </c>
      <c r="P197" t="s">
        <v>120</v>
      </c>
      <c r="Q197">
        <v>13864</v>
      </c>
      <c r="R197">
        <v>4605314</v>
      </c>
      <c r="S197">
        <v>301</v>
      </c>
      <c r="T197" s="5" t="str">
        <f t="shared" si="3"/>
        <v>199775-84 years</v>
      </c>
    </row>
    <row r="198" spans="12:20" x14ac:dyDescent="0.35">
      <c r="M198">
        <v>1997</v>
      </c>
      <c r="N198">
        <v>1997</v>
      </c>
      <c r="O198" t="s">
        <v>121</v>
      </c>
      <c r="P198" t="s">
        <v>122</v>
      </c>
      <c r="Q198">
        <v>8485</v>
      </c>
      <c r="R198">
        <v>1100179</v>
      </c>
      <c r="S198">
        <v>771.2</v>
      </c>
      <c r="T198" s="5" t="str">
        <f t="shared" si="3"/>
        <v>199785+ years</v>
      </c>
    </row>
    <row r="199" spans="12:20" x14ac:dyDescent="0.35">
      <c r="M199">
        <v>1997</v>
      </c>
      <c r="N199">
        <v>1997</v>
      </c>
      <c r="O199" t="s">
        <v>123</v>
      </c>
      <c r="P199" t="s">
        <v>124</v>
      </c>
      <c r="Q199">
        <v>2</v>
      </c>
      <c r="R199" t="s">
        <v>125</v>
      </c>
      <c r="S199" t="s">
        <v>125</v>
      </c>
      <c r="T199" s="5" t="str">
        <f t="shared" si="3"/>
        <v>1997Not Stated</v>
      </c>
    </row>
    <row r="200" spans="12:20" x14ac:dyDescent="0.35">
      <c r="M200">
        <v>1998</v>
      </c>
      <c r="N200">
        <v>1998</v>
      </c>
      <c r="O200" t="s">
        <v>108</v>
      </c>
      <c r="P200" t="s">
        <v>109</v>
      </c>
      <c r="Q200">
        <v>5</v>
      </c>
      <c r="R200">
        <v>20489994</v>
      </c>
      <c r="S200" t="s">
        <v>101</v>
      </c>
      <c r="T200" s="5" t="str">
        <f t="shared" si="3"/>
        <v>199825-34 years</v>
      </c>
    </row>
    <row r="201" spans="12:20" x14ac:dyDescent="0.35">
      <c r="M201">
        <v>1998</v>
      </c>
      <c r="N201">
        <v>1998</v>
      </c>
      <c r="O201" t="s">
        <v>110</v>
      </c>
      <c r="P201" t="s">
        <v>111</v>
      </c>
      <c r="Q201">
        <v>37</v>
      </c>
      <c r="R201">
        <v>22231580</v>
      </c>
      <c r="S201">
        <v>0.2</v>
      </c>
      <c r="T201" s="5" t="str">
        <f t="shared" si="3"/>
        <v>199835-44 years</v>
      </c>
    </row>
    <row r="202" spans="12:20" x14ac:dyDescent="0.35">
      <c r="M202">
        <v>1998</v>
      </c>
      <c r="N202">
        <v>1998</v>
      </c>
      <c r="O202" t="s">
        <v>113</v>
      </c>
      <c r="P202" t="s">
        <v>114</v>
      </c>
      <c r="Q202">
        <v>373</v>
      </c>
      <c r="R202">
        <v>17273166</v>
      </c>
      <c r="S202">
        <v>2.2000000000000002</v>
      </c>
      <c r="T202" s="5" t="str">
        <f t="shared" si="3"/>
        <v>199845-54 years</v>
      </c>
    </row>
    <row r="203" spans="12:20" x14ac:dyDescent="0.35">
      <c r="M203">
        <v>1998</v>
      </c>
      <c r="N203">
        <v>1998</v>
      </c>
      <c r="O203" t="s">
        <v>115</v>
      </c>
      <c r="P203" t="s">
        <v>116</v>
      </c>
      <c r="Q203">
        <v>2102</v>
      </c>
      <c r="R203">
        <v>11021108</v>
      </c>
      <c r="S203">
        <v>19.100000000000001</v>
      </c>
      <c r="T203" s="5" t="str">
        <f t="shared" si="3"/>
        <v>199855-64 years</v>
      </c>
    </row>
    <row r="204" spans="12:20" x14ac:dyDescent="0.35">
      <c r="M204">
        <v>1998</v>
      </c>
      <c r="N204">
        <v>1998</v>
      </c>
      <c r="O204" t="s">
        <v>117</v>
      </c>
      <c r="P204" t="s">
        <v>118</v>
      </c>
      <c r="Q204">
        <v>7563</v>
      </c>
      <c r="R204">
        <v>8333291</v>
      </c>
      <c r="S204">
        <v>90.8</v>
      </c>
      <c r="T204" s="5" t="str">
        <f t="shared" si="3"/>
        <v>199865-74 years</v>
      </c>
    </row>
    <row r="205" spans="12:20" x14ac:dyDescent="0.35">
      <c r="M205">
        <v>1998</v>
      </c>
      <c r="N205">
        <v>1998</v>
      </c>
      <c r="O205" t="s">
        <v>119</v>
      </c>
      <c r="P205" t="s">
        <v>120</v>
      </c>
      <c r="Q205">
        <v>13800</v>
      </c>
      <c r="R205">
        <v>4710211</v>
      </c>
      <c r="S205">
        <v>293</v>
      </c>
      <c r="T205" s="5" t="str">
        <f t="shared" si="3"/>
        <v>199875-84 years</v>
      </c>
    </row>
    <row r="206" spans="12:20" x14ac:dyDescent="0.35">
      <c r="M206">
        <v>1998</v>
      </c>
      <c r="N206">
        <v>1998</v>
      </c>
      <c r="O206" t="s">
        <v>121</v>
      </c>
      <c r="P206" t="s">
        <v>122</v>
      </c>
      <c r="Q206">
        <v>8323</v>
      </c>
      <c r="R206">
        <v>1146825</v>
      </c>
      <c r="S206">
        <v>725.7</v>
      </c>
      <c r="T206" s="5" t="str">
        <f t="shared" si="3"/>
        <v>199885+ years</v>
      </c>
    </row>
    <row r="207" spans="12:20" x14ac:dyDescent="0.35">
      <c r="L207" t="s">
        <v>8</v>
      </c>
    </row>
    <row r="208" spans="12:20" x14ac:dyDescent="0.35">
      <c r="L208" t="s">
        <v>62</v>
      </c>
    </row>
    <row r="209" spans="12:12" x14ac:dyDescent="0.35">
      <c r="L209" t="s">
        <v>10</v>
      </c>
    </row>
    <row r="210" spans="12:12" x14ac:dyDescent="0.35">
      <c r="L210" t="s">
        <v>63</v>
      </c>
    </row>
    <row r="211" spans="12:12" x14ac:dyDescent="0.35">
      <c r="L211" t="s">
        <v>141</v>
      </c>
    </row>
    <row r="212" spans="12:12" x14ac:dyDescent="0.35">
      <c r="L212" t="s">
        <v>128</v>
      </c>
    </row>
    <row r="213" spans="12:12" x14ac:dyDescent="0.35">
      <c r="L213" t="s">
        <v>129</v>
      </c>
    </row>
    <row r="214" spans="12:12" x14ac:dyDescent="0.35">
      <c r="L214" t="s">
        <v>14</v>
      </c>
    </row>
    <row r="215" spans="12:12" x14ac:dyDescent="0.35">
      <c r="L215" t="s">
        <v>15</v>
      </c>
    </row>
    <row r="216" spans="12:12" x14ac:dyDescent="0.35">
      <c r="L216" t="s">
        <v>17</v>
      </c>
    </row>
    <row r="217" spans="12:12" x14ac:dyDescent="0.35">
      <c r="L217" t="s">
        <v>8</v>
      </c>
    </row>
    <row r="218" spans="12:12" x14ac:dyDescent="0.35">
      <c r="L218" t="s">
        <v>65</v>
      </c>
    </row>
    <row r="219" spans="12:12" x14ac:dyDescent="0.35">
      <c r="L219" t="s">
        <v>8</v>
      </c>
    </row>
    <row r="220" spans="12:12" x14ac:dyDescent="0.35">
      <c r="L220" t="s">
        <v>142</v>
      </c>
    </row>
    <row r="221" spans="12:12" x14ac:dyDescent="0.35">
      <c r="L221" t="s">
        <v>8</v>
      </c>
    </row>
    <row r="222" spans="12:12" x14ac:dyDescent="0.35">
      <c r="L222" t="s">
        <v>67</v>
      </c>
    </row>
    <row r="223" spans="12:12" x14ac:dyDescent="0.35">
      <c r="L223" t="s">
        <v>68</v>
      </c>
    </row>
    <row r="224" spans="12:12" x14ac:dyDescent="0.35">
      <c r="L224" t="s">
        <v>143</v>
      </c>
    </row>
    <row r="225" spans="12:12" x14ac:dyDescent="0.35">
      <c r="L225" t="s">
        <v>8</v>
      </c>
    </row>
    <row r="226" spans="12:12" x14ac:dyDescent="0.35">
      <c r="L226" t="s">
        <v>132</v>
      </c>
    </row>
    <row r="227" spans="12:12" x14ac:dyDescent="0.35">
      <c r="L227" t="s">
        <v>133</v>
      </c>
    </row>
    <row r="228" spans="12:12" x14ac:dyDescent="0.35">
      <c r="L228" t="s">
        <v>8</v>
      </c>
    </row>
    <row r="229" spans="12:12" x14ac:dyDescent="0.35">
      <c r="L229" t="s">
        <v>23</v>
      </c>
    </row>
    <row r="230" spans="12:12" x14ac:dyDescent="0.35">
      <c r="L230" t="s">
        <v>144</v>
      </c>
    </row>
    <row r="231" spans="12:12" x14ac:dyDescent="0.35">
      <c r="L231" t="s">
        <v>135</v>
      </c>
    </row>
    <row r="232" spans="12:12" x14ac:dyDescent="0.35">
      <c r="L232" t="s">
        <v>145</v>
      </c>
    </row>
    <row r="233" spans="12:12" x14ac:dyDescent="0.35">
      <c r="L233" t="s">
        <v>75</v>
      </c>
    </row>
    <row r="234" spans="12:12" x14ac:dyDescent="0.35">
      <c r="L234" t="s">
        <v>146</v>
      </c>
    </row>
    <row r="235" spans="12:12" x14ac:dyDescent="0.35">
      <c r="L235" t="s">
        <v>77</v>
      </c>
    </row>
    <row r="236" spans="12:12" x14ac:dyDescent="0.35">
      <c r="L236" t="s">
        <v>78</v>
      </c>
    </row>
    <row r="237" spans="12:12" x14ac:dyDescent="0.35">
      <c r="L237" t="s">
        <v>79</v>
      </c>
    </row>
    <row r="238" spans="12:12" x14ac:dyDescent="0.35">
      <c r="L238" t="s">
        <v>137</v>
      </c>
    </row>
    <row r="239" spans="12:12" x14ac:dyDescent="0.35">
      <c r="L239" t="s">
        <v>138</v>
      </c>
    </row>
    <row r="240" spans="12:12" x14ac:dyDescent="0.35">
      <c r="L240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9944-CFD7-4D64-BDBB-E555DA316D3C}">
  <dimension ref="A1:S168"/>
  <sheetViews>
    <sheetView topLeftCell="J108" workbookViewId="0">
      <selection activeCell="L170" sqref="L170"/>
    </sheetView>
  </sheetViews>
  <sheetFormatPr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K1" t="s">
        <v>0</v>
      </c>
      <c r="L1" t="s">
        <v>1</v>
      </c>
      <c r="M1" t="s">
        <v>2</v>
      </c>
      <c r="N1" t="s">
        <v>98</v>
      </c>
      <c r="O1" t="s">
        <v>99</v>
      </c>
      <c r="P1" t="s">
        <v>3</v>
      </c>
      <c r="Q1" t="s">
        <v>4</v>
      </c>
      <c r="R1" t="s">
        <v>5</v>
      </c>
      <c r="S1" s="5" t="s">
        <v>140</v>
      </c>
    </row>
    <row r="2" spans="1:19" x14ac:dyDescent="0.35">
      <c r="B2">
        <v>1968</v>
      </c>
      <c r="C2">
        <v>1968</v>
      </c>
      <c r="D2">
        <v>16848</v>
      </c>
      <c r="E2">
        <v>97202326</v>
      </c>
      <c r="F2">
        <v>17.3</v>
      </c>
      <c r="G2">
        <v>29.6</v>
      </c>
      <c r="H2" s="1">
        <v>8.1000000000000003E-2</v>
      </c>
      <c r="L2">
        <v>1968</v>
      </c>
      <c r="M2">
        <v>1968</v>
      </c>
      <c r="N2" t="s">
        <v>100</v>
      </c>
      <c r="O2" s="4">
        <v>44200</v>
      </c>
      <c r="P2">
        <v>2</v>
      </c>
      <c r="Q2">
        <v>7407000</v>
      </c>
      <c r="R2" t="s">
        <v>101</v>
      </c>
      <c r="S2" s="5" t="str">
        <f>L2&amp;N2</f>
        <v>19681-4 years</v>
      </c>
    </row>
    <row r="3" spans="1:19" x14ac:dyDescent="0.35">
      <c r="B3">
        <v>1969</v>
      </c>
      <c r="C3">
        <v>1969</v>
      </c>
      <c r="D3">
        <v>16836</v>
      </c>
      <c r="E3">
        <v>98102572</v>
      </c>
      <c r="F3">
        <v>17.2</v>
      </c>
      <c r="G3">
        <v>29.3</v>
      </c>
      <c r="H3" s="1">
        <v>8.1000000000000003E-2</v>
      </c>
      <c r="L3">
        <v>1968</v>
      </c>
      <c r="M3">
        <v>1968</v>
      </c>
      <c r="N3" t="s">
        <v>102</v>
      </c>
      <c r="O3" s="4">
        <v>44325</v>
      </c>
      <c r="P3">
        <v>2</v>
      </c>
      <c r="Q3">
        <v>10390000</v>
      </c>
      <c r="R3" t="s">
        <v>101</v>
      </c>
      <c r="S3" s="5" t="str">
        <f t="shared" ref="S3:S66" si="0">L3&amp;N3</f>
        <v>19685-9 years</v>
      </c>
    </row>
    <row r="4" spans="1:19" x14ac:dyDescent="0.35">
      <c r="B4">
        <v>1970</v>
      </c>
      <c r="C4">
        <v>1970</v>
      </c>
      <c r="D4">
        <v>17252</v>
      </c>
      <c r="E4">
        <v>99049655</v>
      </c>
      <c r="F4">
        <v>17.399999999999999</v>
      </c>
      <c r="G4">
        <v>28.8</v>
      </c>
      <c r="H4" s="1">
        <v>8.3000000000000004E-2</v>
      </c>
      <c r="L4">
        <v>1968</v>
      </c>
      <c r="M4">
        <v>1968</v>
      </c>
      <c r="N4" t="s">
        <v>103</v>
      </c>
      <c r="O4" s="4">
        <v>44483</v>
      </c>
      <c r="P4">
        <v>2</v>
      </c>
      <c r="Q4">
        <v>10367000</v>
      </c>
      <c r="R4" t="s">
        <v>101</v>
      </c>
      <c r="S4" s="5" t="str">
        <f t="shared" si="0"/>
        <v>196810-14 years</v>
      </c>
    </row>
    <row r="5" spans="1:19" x14ac:dyDescent="0.35">
      <c r="B5">
        <v>1971</v>
      </c>
      <c r="C5">
        <v>1971</v>
      </c>
      <c r="D5">
        <v>17772</v>
      </c>
      <c r="E5">
        <v>100719910</v>
      </c>
      <c r="F5">
        <v>17.600000000000001</v>
      </c>
      <c r="G5">
        <v>29.7</v>
      </c>
      <c r="H5" s="1">
        <v>8.5999999999999993E-2</v>
      </c>
      <c r="L5">
        <v>1968</v>
      </c>
      <c r="M5">
        <v>1968</v>
      </c>
      <c r="N5" t="s">
        <v>104</v>
      </c>
      <c r="O5" t="s">
        <v>105</v>
      </c>
      <c r="P5">
        <v>3</v>
      </c>
      <c r="Q5">
        <v>9177000</v>
      </c>
      <c r="R5" t="s">
        <v>101</v>
      </c>
      <c r="S5" s="5" t="str">
        <f t="shared" si="0"/>
        <v>196815-19 years</v>
      </c>
    </row>
    <row r="6" spans="1:19" x14ac:dyDescent="0.35">
      <c r="B6">
        <v>1972</v>
      </c>
      <c r="C6">
        <v>1972</v>
      </c>
      <c r="D6">
        <v>18228</v>
      </c>
      <c r="E6">
        <v>101963927</v>
      </c>
      <c r="F6">
        <v>17.899999999999999</v>
      </c>
      <c r="G6">
        <v>29.9</v>
      </c>
      <c r="H6" s="1">
        <v>8.7999999999999995E-2</v>
      </c>
      <c r="L6">
        <v>1968</v>
      </c>
      <c r="M6">
        <v>1968</v>
      </c>
      <c r="N6" t="s">
        <v>106</v>
      </c>
      <c r="O6" t="s">
        <v>107</v>
      </c>
      <c r="P6">
        <v>1</v>
      </c>
      <c r="Q6">
        <v>7208000</v>
      </c>
      <c r="R6" t="s">
        <v>101</v>
      </c>
      <c r="S6" s="5" t="str">
        <f t="shared" si="0"/>
        <v>196820-24 years</v>
      </c>
    </row>
    <row r="7" spans="1:19" x14ac:dyDescent="0.35">
      <c r="B7">
        <v>1973</v>
      </c>
      <c r="C7">
        <v>1973</v>
      </c>
      <c r="D7">
        <v>18830</v>
      </c>
      <c r="E7">
        <v>102968326</v>
      </c>
      <c r="F7">
        <v>18.3</v>
      </c>
      <c r="G7">
        <v>30.6</v>
      </c>
      <c r="H7" s="1">
        <v>9.0999999999999998E-2</v>
      </c>
      <c r="L7">
        <v>1968</v>
      </c>
      <c r="M7">
        <v>1968</v>
      </c>
      <c r="N7" t="s">
        <v>108</v>
      </c>
      <c r="O7" t="s">
        <v>109</v>
      </c>
      <c r="P7">
        <v>4</v>
      </c>
      <c r="Q7">
        <v>11588000</v>
      </c>
      <c r="R7" t="s">
        <v>101</v>
      </c>
      <c r="S7" s="5" t="str">
        <f t="shared" si="0"/>
        <v>196825-34 years</v>
      </c>
    </row>
    <row r="8" spans="1:19" x14ac:dyDescent="0.35">
      <c r="B8">
        <v>1974</v>
      </c>
      <c r="C8">
        <v>1974</v>
      </c>
      <c r="D8">
        <v>19184</v>
      </c>
      <c r="E8">
        <v>103944114</v>
      </c>
      <c r="F8">
        <v>18.5</v>
      </c>
      <c r="G8">
        <v>30.4</v>
      </c>
      <c r="H8" s="1">
        <v>9.2999999999999999E-2</v>
      </c>
      <c r="L8">
        <v>1968</v>
      </c>
      <c r="M8">
        <v>1968</v>
      </c>
      <c r="N8" t="s">
        <v>110</v>
      </c>
      <c r="O8" t="s">
        <v>111</v>
      </c>
      <c r="P8">
        <v>17</v>
      </c>
      <c r="Q8">
        <v>11465000</v>
      </c>
      <c r="R8" t="s">
        <v>112</v>
      </c>
      <c r="S8" s="5" t="str">
        <f t="shared" si="0"/>
        <v>196835-44 years</v>
      </c>
    </row>
    <row r="9" spans="1:19" x14ac:dyDescent="0.35">
      <c r="B9">
        <v>1975</v>
      </c>
      <c r="C9">
        <v>1975</v>
      </c>
      <c r="D9">
        <v>19427</v>
      </c>
      <c r="E9">
        <v>104876135</v>
      </c>
      <c r="F9">
        <v>18.5</v>
      </c>
      <c r="G9">
        <v>30.3</v>
      </c>
      <c r="H9" s="1">
        <v>9.4E-2</v>
      </c>
      <c r="L9">
        <v>1968</v>
      </c>
      <c r="M9">
        <v>1968</v>
      </c>
      <c r="N9" t="s">
        <v>113</v>
      </c>
      <c r="O9" t="s">
        <v>114</v>
      </c>
      <c r="P9">
        <v>315</v>
      </c>
      <c r="Q9">
        <v>10995000</v>
      </c>
      <c r="R9">
        <v>2.9</v>
      </c>
      <c r="S9" s="5" t="str">
        <f t="shared" si="0"/>
        <v>196845-54 years</v>
      </c>
    </row>
    <row r="10" spans="1:19" x14ac:dyDescent="0.35">
      <c r="B10">
        <v>1976</v>
      </c>
      <c r="C10">
        <v>1976</v>
      </c>
      <c r="D10">
        <v>20352</v>
      </c>
      <c r="E10">
        <v>105890436</v>
      </c>
      <c r="F10">
        <v>19.2</v>
      </c>
      <c r="G10">
        <v>31.1</v>
      </c>
      <c r="H10" s="1">
        <v>9.8000000000000004E-2</v>
      </c>
      <c r="L10">
        <v>1968</v>
      </c>
      <c r="M10">
        <v>1968</v>
      </c>
      <c r="N10" t="s">
        <v>115</v>
      </c>
      <c r="O10" t="s">
        <v>116</v>
      </c>
      <c r="P10">
        <v>1913</v>
      </c>
      <c r="Q10">
        <v>8587000</v>
      </c>
      <c r="R10">
        <v>22.3</v>
      </c>
      <c r="S10" s="5" t="str">
        <f t="shared" si="0"/>
        <v>196855-64 years</v>
      </c>
    </row>
    <row r="11" spans="1:19" x14ac:dyDescent="0.35">
      <c r="B11">
        <v>1977</v>
      </c>
      <c r="C11">
        <v>1977</v>
      </c>
      <c r="D11">
        <v>20790</v>
      </c>
      <c r="E11">
        <v>106906916</v>
      </c>
      <c r="F11">
        <v>19.399999999999999</v>
      </c>
      <c r="G11">
        <v>31.3</v>
      </c>
      <c r="H11" s="1">
        <v>0.1</v>
      </c>
      <c r="L11">
        <v>1968</v>
      </c>
      <c r="M11">
        <v>1968</v>
      </c>
      <c r="N11" t="s">
        <v>117</v>
      </c>
      <c r="O11" t="s">
        <v>118</v>
      </c>
      <c r="P11">
        <v>5578</v>
      </c>
      <c r="Q11">
        <v>5366000</v>
      </c>
      <c r="R11">
        <v>104</v>
      </c>
      <c r="S11" s="5" t="str">
        <f t="shared" si="0"/>
        <v>196865-74 years</v>
      </c>
    </row>
    <row r="12" spans="1:19" x14ac:dyDescent="0.35">
      <c r="B12">
        <v>1978</v>
      </c>
      <c r="C12">
        <v>1978</v>
      </c>
      <c r="D12">
        <v>21674</v>
      </c>
      <c r="E12">
        <v>107971394</v>
      </c>
      <c r="F12">
        <v>20.100000000000001</v>
      </c>
      <c r="G12">
        <v>32.1</v>
      </c>
      <c r="H12" s="1">
        <v>0.105</v>
      </c>
      <c r="L12">
        <v>1968</v>
      </c>
      <c r="M12">
        <v>1968</v>
      </c>
      <c r="N12" t="s">
        <v>119</v>
      </c>
      <c r="O12" t="s">
        <v>120</v>
      </c>
      <c r="P12">
        <v>6793</v>
      </c>
      <c r="Q12">
        <v>2416000</v>
      </c>
      <c r="R12">
        <v>281.2</v>
      </c>
      <c r="S12" s="5" t="str">
        <f t="shared" si="0"/>
        <v>196875-84 years</v>
      </c>
    </row>
    <row r="13" spans="1:19" x14ac:dyDescent="0.35">
      <c r="A13" t="s">
        <v>7</v>
      </c>
      <c r="D13">
        <v>207193</v>
      </c>
      <c r="E13">
        <v>1129595711</v>
      </c>
      <c r="F13">
        <v>18.3</v>
      </c>
      <c r="G13">
        <v>30.3</v>
      </c>
      <c r="H13" s="1">
        <v>1</v>
      </c>
      <c r="L13">
        <v>1968</v>
      </c>
      <c r="M13">
        <v>1968</v>
      </c>
      <c r="N13" t="s">
        <v>121</v>
      </c>
      <c r="O13" t="s">
        <v>122</v>
      </c>
      <c r="P13">
        <v>2213</v>
      </c>
      <c r="Q13">
        <v>440000</v>
      </c>
      <c r="R13">
        <v>503</v>
      </c>
      <c r="S13" s="5" t="str">
        <f t="shared" si="0"/>
        <v>196885+ years</v>
      </c>
    </row>
    <row r="14" spans="1:19" x14ac:dyDescent="0.35">
      <c r="A14" t="s">
        <v>8</v>
      </c>
      <c r="L14">
        <v>1968</v>
      </c>
      <c r="M14">
        <v>1968</v>
      </c>
      <c r="N14" t="s">
        <v>123</v>
      </c>
      <c r="O14" t="s">
        <v>124</v>
      </c>
      <c r="P14">
        <v>5</v>
      </c>
      <c r="Q14" t="s">
        <v>125</v>
      </c>
      <c r="R14" t="s">
        <v>125</v>
      </c>
      <c r="S14" s="5" t="str">
        <f t="shared" si="0"/>
        <v>1968Not Stated</v>
      </c>
    </row>
    <row r="15" spans="1:19" x14ac:dyDescent="0.35">
      <c r="A15" t="s">
        <v>83</v>
      </c>
      <c r="L15">
        <v>1969</v>
      </c>
      <c r="M15">
        <v>1969</v>
      </c>
      <c r="N15" t="s">
        <v>126</v>
      </c>
      <c r="O15">
        <v>1</v>
      </c>
      <c r="P15">
        <v>2</v>
      </c>
      <c r="Q15">
        <v>1846572</v>
      </c>
      <c r="R15" t="s">
        <v>112</v>
      </c>
      <c r="S15" s="5" t="str">
        <f t="shared" si="0"/>
        <v>1969&lt; 1 year</v>
      </c>
    </row>
    <row r="16" spans="1:19" x14ac:dyDescent="0.35">
      <c r="A16" t="s">
        <v>10</v>
      </c>
      <c r="L16">
        <v>1969</v>
      </c>
      <c r="M16">
        <v>1969</v>
      </c>
      <c r="N16" t="s">
        <v>100</v>
      </c>
      <c r="O16" s="4">
        <v>44200</v>
      </c>
      <c r="P16">
        <v>1</v>
      </c>
      <c r="Q16">
        <v>7111000</v>
      </c>
      <c r="R16" t="s">
        <v>101</v>
      </c>
      <c r="S16" s="5" t="str">
        <f t="shared" si="0"/>
        <v>19691-4 years</v>
      </c>
    </row>
    <row r="17" spans="1:19" x14ac:dyDescent="0.35">
      <c r="A17" t="s">
        <v>63</v>
      </c>
      <c r="L17">
        <v>1969</v>
      </c>
      <c r="M17">
        <v>1969</v>
      </c>
      <c r="N17" t="s">
        <v>102</v>
      </c>
      <c r="O17" s="4">
        <v>44325</v>
      </c>
      <c r="P17">
        <v>3</v>
      </c>
      <c r="Q17">
        <v>10310000</v>
      </c>
      <c r="R17" t="s">
        <v>101</v>
      </c>
      <c r="S17" s="5" t="str">
        <f t="shared" si="0"/>
        <v>19695-9 years</v>
      </c>
    </row>
    <row r="18" spans="1:19" x14ac:dyDescent="0.35">
      <c r="A18" t="s">
        <v>84</v>
      </c>
      <c r="L18">
        <v>1969</v>
      </c>
      <c r="M18">
        <v>1969</v>
      </c>
      <c r="N18" t="s">
        <v>103</v>
      </c>
      <c r="O18" s="4">
        <v>44483</v>
      </c>
      <c r="P18">
        <v>2</v>
      </c>
      <c r="Q18">
        <v>10513000</v>
      </c>
      <c r="R18" t="s">
        <v>101</v>
      </c>
      <c r="S18" s="5" t="str">
        <f t="shared" si="0"/>
        <v>196910-14 years</v>
      </c>
    </row>
    <row r="19" spans="1:19" x14ac:dyDescent="0.35">
      <c r="A19" t="s">
        <v>12</v>
      </c>
      <c r="L19">
        <v>1969</v>
      </c>
      <c r="M19">
        <v>1969</v>
      </c>
      <c r="N19" t="s">
        <v>104</v>
      </c>
      <c r="O19" t="s">
        <v>105</v>
      </c>
      <c r="P19">
        <v>1</v>
      </c>
      <c r="Q19">
        <v>9387000</v>
      </c>
      <c r="R19" t="s">
        <v>101</v>
      </c>
      <c r="S19" s="5" t="str">
        <f t="shared" si="0"/>
        <v>196915-19 years</v>
      </c>
    </row>
    <row r="20" spans="1:19" x14ac:dyDescent="0.35">
      <c r="A20" t="s">
        <v>13</v>
      </c>
      <c r="L20">
        <v>1969</v>
      </c>
      <c r="M20">
        <v>1969</v>
      </c>
      <c r="N20" t="s">
        <v>106</v>
      </c>
      <c r="O20" t="s">
        <v>107</v>
      </c>
      <c r="P20">
        <v>3</v>
      </c>
      <c r="Q20">
        <v>7580000</v>
      </c>
      <c r="R20" t="s">
        <v>101</v>
      </c>
      <c r="S20" s="5" t="str">
        <f t="shared" si="0"/>
        <v>196920-24 years</v>
      </c>
    </row>
    <row r="21" spans="1:19" x14ac:dyDescent="0.35">
      <c r="A21" t="s">
        <v>14</v>
      </c>
      <c r="L21">
        <v>1969</v>
      </c>
      <c r="M21">
        <v>1969</v>
      </c>
      <c r="N21" t="s">
        <v>108</v>
      </c>
      <c r="O21" t="s">
        <v>109</v>
      </c>
      <c r="P21">
        <v>6</v>
      </c>
      <c r="Q21">
        <v>11942000</v>
      </c>
      <c r="R21" t="s">
        <v>112</v>
      </c>
      <c r="S21" s="5" t="str">
        <f t="shared" si="0"/>
        <v>196925-34 years</v>
      </c>
    </row>
    <row r="22" spans="1:19" x14ac:dyDescent="0.35">
      <c r="A22" t="s">
        <v>15</v>
      </c>
      <c r="L22">
        <v>1969</v>
      </c>
      <c r="M22">
        <v>1969</v>
      </c>
      <c r="N22" t="s">
        <v>110</v>
      </c>
      <c r="O22" t="s">
        <v>111</v>
      </c>
      <c r="P22">
        <v>23</v>
      </c>
      <c r="Q22">
        <v>11295000</v>
      </c>
      <c r="R22">
        <v>0.2</v>
      </c>
      <c r="S22" s="5" t="str">
        <f t="shared" si="0"/>
        <v>196935-44 years</v>
      </c>
    </row>
    <row r="23" spans="1:19" x14ac:dyDescent="0.35">
      <c r="A23" t="s">
        <v>16</v>
      </c>
      <c r="L23">
        <v>1969</v>
      </c>
      <c r="M23">
        <v>1969</v>
      </c>
      <c r="N23" t="s">
        <v>113</v>
      </c>
      <c r="O23" t="s">
        <v>114</v>
      </c>
      <c r="P23">
        <v>273</v>
      </c>
      <c r="Q23">
        <v>11112000</v>
      </c>
      <c r="R23">
        <v>2.5</v>
      </c>
      <c r="S23" s="5" t="str">
        <f t="shared" si="0"/>
        <v>196945-54 years</v>
      </c>
    </row>
    <row r="24" spans="1:19" x14ac:dyDescent="0.35">
      <c r="A24" t="s">
        <v>17</v>
      </c>
      <c r="L24">
        <v>1969</v>
      </c>
      <c r="M24">
        <v>1969</v>
      </c>
      <c r="N24" t="s">
        <v>115</v>
      </c>
      <c r="O24" t="s">
        <v>116</v>
      </c>
      <c r="P24">
        <v>1908</v>
      </c>
      <c r="Q24">
        <v>8711000</v>
      </c>
      <c r="R24">
        <v>21.9</v>
      </c>
      <c r="S24" s="5" t="str">
        <f t="shared" si="0"/>
        <v>196955-64 years</v>
      </c>
    </row>
    <row r="25" spans="1:19" x14ac:dyDescent="0.35">
      <c r="A25" t="s">
        <v>8</v>
      </c>
      <c r="L25">
        <v>1969</v>
      </c>
      <c r="M25">
        <v>1969</v>
      </c>
      <c r="N25" t="s">
        <v>117</v>
      </c>
      <c r="O25" t="s">
        <v>118</v>
      </c>
      <c r="P25">
        <v>5428</v>
      </c>
      <c r="Q25">
        <v>5396000</v>
      </c>
      <c r="R25">
        <v>100.6</v>
      </c>
      <c r="S25" s="5" t="str">
        <f t="shared" si="0"/>
        <v>196965-74 years</v>
      </c>
    </row>
    <row r="26" spans="1:19" x14ac:dyDescent="0.35">
      <c r="A26" t="s">
        <v>65</v>
      </c>
      <c r="L26">
        <v>1969</v>
      </c>
      <c r="M26">
        <v>1969</v>
      </c>
      <c r="N26" t="s">
        <v>119</v>
      </c>
      <c r="O26" t="s">
        <v>120</v>
      </c>
      <c r="P26">
        <v>6950</v>
      </c>
      <c r="Q26">
        <v>2440000</v>
      </c>
      <c r="R26">
        <v>284.8</v>
      </c>
      <c r="S26" s="5" t="str">
        <f t="shared" si="0"/>
        <v>196975-84 years</v>
      </c>
    </row>
    <row r="27" spans="1:19" x14ac:dyDescent="0.35">
      <c r="A27" t="s">
        <v>8</v>
      </c>
      <c r="L27">
        <v>1969</v>
      </c>
      <c r="M27">
        <v>1969</v>
      </c>
      <c r="N27" t="s">
        <v>121</v>
      </c>
      <c r="O27" t="s">
        <v>122</v>
      </c>
      <c r="P27">
        <v>2234</v>
      </c>
      <c r="Q27">
        <v>459000</v>
      </c>
      <c r="R27">
        <v>486.7</v>
      </c>
      <c r="S27" s="5" t="str">
        <f t="shared" si="0"/>
        <v>196985+ years</v>
      </c>
    </row>
    <row r="28" spans="1:19" x14ac:dyDescent="0.35">
      <c r="A28" t="s">
        <v>85</v>
      </c>
      <c r="L28">
        <v>1969</v>
      </c>
      <c r="M28">
        <v>1969</v>
      </c>
      <c r="N28" t="s">
        <v>123</v>
      </c>
      <c r="O28" t="s">
        <v>124</v>
      </c>
      <c r="P28">
        <v>2</v>
      </c>
      <c r="Q28" t="s">
        <v>125</v>
      </c>
      <c r="R28" t="s">
        <v>125</v>
      </c>
      <c r="S28" s="5" t="str">
        <f t="shared" si="0"/>
        <v>1969Not Stated</v>
      </c>
    </row>
    <row r="29" spans="1:19" x14ac:dyDescent="0.35">
      <c r="A29" t="s">
        <v>8</v>
      </c>
      <c r="L29">
        <v>1970</v>
      </c>
      <c r="M29">
        <v>1970</v>
      </c>
      <c r="N29" t="s">
        <v>100</v>
      </c>
      <c r="O29" s="4">
        <v>44200</v>
      </c>
      <c r="P29">
        <v>2</v>
      </c>
      <c r="Q29">
        <v>6967584</v>
      </c>
      <c r="R29" t="s">
        <v>101</v>
      </c>
      <c r="S29" s="5" t="str">
        <f t="shared" si="0"/>
        <v>19701-4 years</v>
      </c>
    </row>
    <row r="30" spans="1:19" x14ac:dyDescent="0.35">
      <c r="A30" t="s">
        <v>67</v>
      </c>
      <c r="L30">
        <v>1970</v>
      </c>
      <c r="M30">
        <v>1970</v>
      </c>
      <c r="N30" t="s">
        <v>102</v>
      </c>
      <c r="O30" s="4">
        <v>44325</v>
      </c>
      <c r="P30">
        <v>4</v>
      </c>
      <c r="Q30">
        <v>10168496</v>
      </c>
      <c r="R30" t="s">
        <v>101</v>
      </c>
      <c r="S30" s="5" t="str">
        <f t="shared" si="0"/>
        <v>19705-9 years</v>
      </c>
    </row>
    <row r="31" spans="1:19" x14ac:dyDescent="0.35">
      <c r="A31" t="s">
        <v>86</v>
      </c>
      <c r="L31">
        <v>1970</v>
      </c>
      <c r="M31">
        <v>1970</v>
      </c>
      <c r="N31" t="s">
        <v>103</v>
      </c>
      <c r="O31" s="4">
        <v>44483</v>
      </c>
      <c r="P31">
        <v>1</v>
      </c>
      <c r="Q31">
        <v>10590737</v>
      </c>
      <c r="R31" t="s">
        <v>101</v>
      </c>
      <c r="S31" s="5" t="str">
        <f t="shared" si="0"/>
        <v>197010-14 years</v>
      </c>
    </row>
    <row r="32" spans="1:19" x14ac:dyDescent="0.35">
      <c r="A32" t="s">
        <v>87</v>
      </c>
      <c r="L32">
        <v>1970</v>
      </c>
      <c r="M32">
        <v>1970</v>
      </c>
      <c r="N32" t="s">
        <v>104</v>
      </c>
      <c r="O32" t="s">
        <v>105</v>
      </c>
      <c r="P32">
        <v>4</v>
      </c>
      <c r="Q32">
        <v>9633847</v>
      </c>
      <c r="R32" t="s">
        <v>101</v>
      </c>
      <c r="S32" s="5" t="str">
        <f t="shared" si="0"/>
        <v>197015-19 years</v>
      </c>
    </row>
    <row r="33" spans="1:19" x14ac:dyDescent="0.35">
      <c r="A33" t="s">
        <v>8</v>
      </c>
      <c r="L33">
        <v>1970</v>
      </c>
      <c r="M33">
        <v>1970</v>
      </c>
      <c r="N33" t="s">
        <v>106</v>
      </c>
      <c r="O33" t="s">
        <v>107</v>
      </c>
      <c r="P33">
        <v>2</v>
      </c>
      <c r="Q33">
        <v>7917269</v>
      </c>
      <c r="R33" t="s">
        <v>101</v>
      </c>
      <c r="S33" s="5" t="str">
        <f t="shared" si="0"/>
        <v>197020-24 years</v>
      </c>
    </row>
    <row r="34" spans="1:19" x14ac:dyDescent="0.35">
      <c r="A34" t="s">
        <v>23</v>
      </c>
      <c r="L34">
        <v>1970</v>
      </c>
      <c r="M34">
        <v>1970</v>
      </c>
      <c r="N34" t="s">
        <v>108</v>
      </c>
      <c r="O34" t="s">
        <v>109</v>
      </c>
      <c r="P34">
        <v>5</v>
      </c>
      <c r="Q34">
        <v>12217357</v>
      </c>
      <c r="R34" t="s">
        <v>101</v>
      </c>
      <c r="S34" s="5" t="str">
        <f t="shared" si="0"/>
        <v>197025-34 years</v>
      </c>
    </row>
    <row r="35" spans="1:19" x14ac:dyDescent="0.35">
      <c r="A35" t="s">
        <v>88</v>
      </c>
      <c r="L35">
        <v>1970</v>
      </c>
      <c r="M35">
        <v>1970</v>
      </c>
      <c r="N35" t="s">
        <v>110</v>
      </c>
      <c r="O35" t="s">
        <v>111</v>
      </c>
      <c r="P35">
        <v>20</v>
      </c>
      <c r="Q35">
        <v>11231236</v>
      </c>
      <c r="R35">
        <v>0.2</v>
      </c>
      <c r="S35" s="5" t="str">
        <f t="shared" si="0"/>
        <v>197035-44 years</v>
      </c>
    </row>
    <row r="36" spans="1:19" x14ac:dyDescent="0.35">
      <c r="A36" t="s">
        <v>89</v>
      </c>
      <c r="L36">
        <v>1970</v>
      </c>
      <c r="M36">
        <v>1970</v>
      </c>
      <c r="N36" t="s">
        <v>113</v>
      </c>
      <c r="O36" t="s">
        <v>114</v>
      </c>
      <c r="P36">
        <v>278</v>
      </c>
      <c r="Q36">
        <v>11199250</v>
      </c>
      <c r="R36">
        <v>2.5</v>
      </c>
      <c r="S36" s="5" t="str">
        <f t="shared" si="0"/>
        <v>197045-54 years</v>
      </c>
    </row>
    <row r="37" spans="1:19" x14ac:dyDescent="0.35">
      <c r="A37" t="s">
        <v>90</v>
      </c>
      <c r="L37">
        <v>1970</v>
      </c>
      <c r="M37">
        <v>1970</v>
      </c>
      <c r="N37" t="s">
        <v>115</v>
      </c>
      <c r="O37" t="s">
        <v>116</v>
      </c>
      <c r="P37">
        <v>1905</v>
      </c>
      <c r="Q37">
        <v>8792793</v>
      </c>
      <c r="R37">
        <v>21.7</v>
      </c>
      <c r="S37" s="5" t="str">
        <f t="shared" si="0"/>
        <v>197055-64 years</v>
      </c>
    </row>
    <row r="38" spans="1:19" x14ac:dyDescent="0.35">
      <c r="A38" t="s">
        <v>91</v>
      </c>
      <c r="L38">
        <v>1970</v>
      </c>
      <c r="M38">
        <v>1970</v>
      </c>
      <c r="N38" t="s">
        <v>117</v>
      </c>
      <c r="O38" t="s">
        <v>118</v>
      </c>
      <c r="P38">
        <v>5518</v>
      </c>
      <c r="Q38">
        <v>5437084</v>
      </c>
      <c r="R38">
        <v>101.5</v>
      </c>
      <c r="S38" s="5" t="str">
        <f t="shared" si="0"/>
        <v>197065-74 years</v>
      </c>
    </row>
    <row r="39" spans="1:19" x14ac:dyDescent="0.35">
      <c r="A39" t="s">
        <v>71</v>
      </c>
      <c r="L39">
        <v>1970</v>
      </c>
      <c r="M39">
        <v>1970</v>
      </c>
      <c r="N39" t="s">
        <v>119</v>
      </c>
      <c r="O39" t="s">
        <v>120</v>
      </c>
      <c r="P39">
        <v>7190</v>
      </c>
      <c r="Q39">
        <v>2436245</v>
      </c>
      <c r="R39">
        <v>295.10000000000002</v>
      </c>
      <c r="S39" s="5" t="str">
        <f t="shared" si="0"/>
        <v>197075-84 years</v>
      </c>
    </row>
    <row r="40" spans="1:19" x14ac:dyDescent="0.35">
      <c r="A40" t="s">
        <v>92</v>
      </c>
      <c r="L40">
        <v>1970</v>
      </c>
      <c r="M40">
        <v>1970</v>
      </c>
      <c r="N40" t="s">
        <v>121</v>
      </c>
      <c r="O40" t="s">
        <v>122</v>
      </c>
      <c r="P40">
        <v>2320</v>
      </c>
      <c r="Q40">
        <v>542379</v>
      </c>
      <c r="R40">
        <v>427.7</v>
      </c>
      <c r="S40" s="5" t="str">
        <f t="shared" si="0"/>
        <v>197085+ years</v>
      </c>
    </row>
    <row r="41" spans="1:19" x14ac:dyDescent="0.35">
      <c r="A41" t="s">
        <v>73</v>
      </c>
      <c r="L41">
        <v>1970</v>
      </c>
      <c r="M41">
        <v>1970</v>
      </c>
      <c r="N41" t="s">
        <v>123</v>
      </c>
      <c r="O41" t="s">
        <v>124</v>
      </c>
      <c r="P41">
        <v>3</v>
      </c>
      <c r="Q41" t="s">
        <v>125</v>
      </c>
      <c r="R41" t="s">
        <v>125</v>
      </c>
      <c r="S41" s="5" t="str">
        <f t="shared" si="0"/>
        <v>1970Not Stated</v>
      </c>
    </row>
    <row r="42" spans="1:19" x14ac:dyDescent="0.35">
      <c r="A42" t="s">
        <v>93</v>
      </c>
      <c r="L42">
        <v>1971</v>
      </c>
      <c r="M42">
        <v>1971</v>
      </c>
      <c r="N42" t="s">
        <v>126</v>
      </c>
      <c r="O42">
        <v>1</v>
      </c>
      <c r="P42">
        <v>1</v>
      </c>
      <c r="Q42">
        <v>1822910</v>
      </c>
      <c r="R42" t="s">
        <v>112</v>
      </c>
      <c r="S42" s="5" t="str">
        <f t="shared" si="0"/>
        <v>1971&lt; 1 year</v>
      </c>
    </row>
    <row r="43" spans="1:19" x14ac:dyDescent="0.35">
      <c r="A43" t="s">
        <v>94</v>
      </c>
      <c r="L43">
        <v>1971</v>
      </c>
      <c r="M43">
        <v>1971</v>
      </c>
      <c r="N43" t="s">
        <v>100</v>
      </c>
      <c r="O43" s="4">
        <v>44200</v>
      </c>
      <c r="P43">
        <v>2</v>
      </c>
      <c r="Q43">
        <v>6954000</v>
      </c>
      <c r="R43" t="s">
        <v>101</v>
      </c>
      <c r="S43" s="5" t="str">
        <f t="shared" si="0"/>
        <v>19711-4 years</v>
      </c>
    </row>
    <row r="44" spans="1:19" x14ac:dyDescent="0.35">
      <c r="A44" t="s">
        <v>80</v>
      </c>
      <c r="L44">
        <v>1971</v>
      </c>
      <c r="M44">
        <v>1971</v>
      </c>
      <c r="N44" t="s">
        <v>103</v>
      </c>
      <c r="O44" s="4">
        <v>44483</v>
      </c>
      <c r="P44">
        <v>1</v>
      </c>
      <c r="Q44">
        <v>10749000</v>
      </c>
      <c r="R44" t="s">
        <v>101</v>
      </c>
      <c r="S44" s="5" t="str">
        <f t="shared" si="0"/>
        <v>197110-14 years</v>
      </c>
    </row>
    <row r="45" spans="1:19" x14ac:dyDescent="0.35">
      <c r="L45">
        <v>1971</v>
      </c>
      <c r="M45">
        <v>1971</v>
      </c>
      <c r="N45" t="s">
        <v>104</v>
      </c>
      <c r="O45" t="s">
        <v>105</v>
      </c>
      <c r="P45">
        <v>2</v>
      </c>
      <c r="Q45">
        <v>9975000</v>
      </c>
      <c r="R45" t="s">
        <v>101</v>
      </c>
      <c r="S45" s="5" t="str">
        <f t="shared" si="0"/>
        <v>197115-19 years</v>
      </c>
    </row>
    <row r="46" spans="1:19" x14ac:dyDescent="0.35">
      <c r="L46">
        <v>1971</v>
      </c>
      <c r="M46">
        <v>1971</v>
      </c>
      <c r="N46" t="s">
        <v>106</v>
      </c>
      <c r="O46" t="s">
        <v>107</v>
      </c>
      <c r="P46">
        <v>3</v>
      </c>
      <c r="Q46">
        <v>8676000</v>
      </c>
      <c r="R46" t="s">
        <v>101</v>
      </c>
      <c r="S46" s="5" t="str">
        <f t="shared" si="0"/>
        <v>197120-24 years</v>
      </c>
    </row>
    <row r="47" spans="1:19" x14ac:dyDescent="0.35">
      <c r="L47">
        <v>1971</v>
      </c>
      <c r="M47">
        <v>1971</v>
      </c>
      <c r="N47" t="s">
        <v>108</v>
      </c>
      <c r="O47" t="s">
        <v>109</v>
      </c>
      <c r="P47">
        <v>6</v>
      </c>
      <c r="Q47">
        <v>12673000</v>
      </c>
      <c r="R47" t="s">
        <v>101</v>
      </c>
      <c r="S47" s="5" t="str">
        <f t="shared" si="0"/>
        <v>197125-34 years</v>
      </c>
    </row>
    <row r="48" spans="1:19" x14ac:dyDescent="0.35">
      <c r="L48">
        <v>1971</v>
      </c>
      <c r="M48">
        <v>1971</v>
      </c>
      <c r="N48" t="s">
        <v>110</v>
      </c>
      <c r="O48" t="s">
        <v>111</v>
      </c>
      <c r="P48">
        <v>20</v>
      </c>
      <c r="Q48">
        <v>11151000</v>
      </c>
      <c r="R48">
        <v>0.2</v>
      </c>
      <c r="S48" s="5" t="str">
        <f t="shared" si="0"/>
        <v>197135-44 years</v>
      </c>
    </row>
    <row r="49" spans="12:19" x14ac:dyDescent="0.35">
      <c r="L49">
        <v>1971</v>
      </c>
      <c r="M49">
        <v>1971</v>
      </c>
      <c r="N49" t="s">
        <v>113</v>
      </c>
      <c r="O49" t="s">
        <v>114</v>
      </c>
      <c r="P49">
        <v>300</v>
      </c>
      <c r="Q49">
        <v>11325000</v>
      </c>
      <c r="R49">
        <v>2.6</v>
      </c>
      <c r="S49" s="5" t="str">
        <f t="shared" si="0"/>
        <v>197145-54 years</v>
      </c>
    </row>
    <row r="50" spans="12:19" x14ac:dyDescent="0.35">
      <c r="L50">
        <v>1971</v>
      </c>
      <c r="M50">
        <v>1971</v>
      </c>
      <c r="N50" t="s">
        <v>115</v>
      </c>
      <c r="O50" t="s">
        <v>116</v>
      </c>
      <c r="P50">
        <v>2031</v>
      </c>
      <c r="Q50">
        <v>8949000</v>
      </c>
      <c r="R50">
        <v>22.7</v>
      </c>
      <c r="S50" s="5" t="str">
        <f t="shared" si="0"/>
        <v>197155-64 years</v>
      </c>
    </row>
    <row r="51" spans="12:19" x14ac:dyDescent="0.35">
      <c r="L51">
        <v>1971</v>
      </c>
      <c r="M51">
        <v>1971</v>
      </c>
      <c r="N51" t="s">
        <v>117</v>
      </c>
      <c r="O51" t="s">
        <v>118</v>
      </c>
      <c r="P51">
        <v>5594</v>
      </c>
      <c r="Q51">
        <v>5537000</v>
      </c>
      <c r="R51">
        <v>101</v>
      </c>
      <c r="S51" s="5" t="str">
        <f t="shared" si="0"/>
        <v>197165-74 years</v>
      </c>
    </row>
    <row r="52" spans="12:19" x14ac:dyDescent="0.35">
      <c r="L52">
        <v>1971</v>
      </c>
      <c r="M52">
        <v>1971</v>
      </c>
      <c r="N52" t="s">
        <v>119</v>
      </c>
      <c r="O52" t="s">
        <v>120</v>
      </c>
      <c r="P52">
        <v>7308</v>
      </c>
      <c r="Q52">
        <v>2512000</v>
      </c>
      <c r="R52">
        <v>290.89999999999998</v>
      </c>
      <c r="S52" s="5" t="str">
        <f t="shared" si="0"/>
        <v>197175-84 years</v>
      </c>
    </row>
    <row r="53" spans="12:19" x14ac:dyDescent="0.35">
      <c r="L53">
        <v>1971</v>
      </c>
      <c r="M53">
        <v>1971</v>
      </c>
      <c r="N53" t="s">
        <v>121</v>
      </c>
      <c r="O53" t="s">
        <v>122</v>
      </c>
      <c r="P53">
        <v>2499</v>
      </c>
      <c r="Q53">
        <v>510000</v>
      </c>
      <c r="R53">
        <v>490</v>
      </c>
      <c r="S53" s="5" t="str">
        <f t="shared" si="0"/>
        <v>197185+ years</v>
      </c>
    </row>
    <row r="54" spans="12:19" x14ac:dyDescent="0.35">
      <c r="L54">
        <v>1971</v>
      </c>
      <c r="M54">
        <v>1971</v>
      </c>
      <c r="N54" t="s">
        <v>123</v>
      </c>
      <c r="O54" t="s">
        <v>124</v>
      </c>
      <c r="P54">
        <v>5</v>
      </c>
      <c r="Q54" t="s">
        <v>125</v>
      </c>
      <c r="R54" t="s">
        <v>125</v>
      </c>
      <c r="S54" s="5" t="str">
        <f t="shared" si="0"/>
        <v>1971Not Stated</v>
      </c>
    </row>
    <row r="55" spans="12:19" x14ac:dyDescent="0.35">
      <c r="L55">
        <v>1972</v>
      </c>
      <c r="M55">
        <v>1972</v>
      </c>
      <c r="N55" t="s">
        <v>100</v>
      </c>
      <c r="O55" s="4">
        <v>44200</v>
      </c>
      <c r="P55">
        <v>2</v>
      </c>
      <c r="Q55">
        <v>7039000</v>
      </c>
      <c r="R55" t="s">
        <v>101</v>
      </c>
      <c r="S55" s="5" t="str">
        <f t="shared" si="0"/>
        <v>19721-4 years</v>
      </c>
    </row>
    <row r="56" spans="12:19" x14ac:dyDescent="0.35">
      <c r="L56">
        <v>1972</v>
      </c>
      <c r="M56">
        <v>1972</v>
      </c>
      <c r="N56" t="s">
        <v>104</v>
      </c>
      <c r="O56" t="s">
        <v>105</v>
      </c>
      <c r="P56">
        <v>2</v>
      </c>
      <c r="Q56">
        <v>10236000</v>
      </c>
      <c r="R56" t="s">
        <v>101</v>
      </c>
      <c r="S56" s="5" t="str">
        <f t="shared" si="0"/>
        <v>197215-19 years</v>
      </c>
    </row>
    <row r="57" spans="12:19" x14ac:dyDescent="0.35">
      <c r="L57">
        <v>1972</v>
      </c>
      <c r="M57">
        <v>1972</v>
      </c>
      <c r="N57" t="s">
        <v>108</v>
      </c>
      <c r="O57" t="s">
        <v>109</v>
      </c>
      <c r="P57">
        <v>6</v>
      </c>
      <c r="Q57">
        <v>13543000</v>
      </c>
      <c r="R57" t="s">
        <v>101</v>
      </c>
      <c r="S57" s="5" t="str">
        <f t="shared" si="0"/>
        <v>197225-34 years</v>
      </c>
    </row>
    <row r="58" spans="12:19" x14ac:dyDescent="0.35">
      <c r="L58">
        <v>1972</v>
      </c>
      <c r="M58">
        <v>1972</v>
      </c>
      <c r="N58" t="s">
        <v>110</v>
      </c>
      <c r="O58" t="s">
        <v>111</v>
      </c>
      <c r="P58">
        <v>16</v>
      </c>
      <c r="Q58">
        <v>11120000</v>
      </c>
      <c r="R58" t="s">
        <v>112</v>
      </c>
      <c r="S58" s="5" t="str">
        <f t="shared" si="0"/>
        <v>197235-44 years</v>
      </c>
    </row>
    <row r="59" spans="12:19" x14ac:dyDescent="0.35">
      <c r="L59">
        <v>1972</v>
      </c>
      <c r="M59">
        <v>1972</v>
      </c>
      <c r="N59" t="s">
        <v>113</v>
      </c>
      <c r="O59" t="s">
        <v>114</v>
      </c>
      <c r="P59">
        <v>284</v>
      </c>
      <c r="Q59">
        <v>11403000</v>
      </c>
      <c r="R59">
        <v>2.5</v>
      </c>
      <c r="S59" s="5" t="str">
        <f t="shared" si="0"/>
        <v>197245-54 years</v>
      </c>
    </row>
    <row r="60" spans="12:19" x14ac:dyDescent="0.35">
      <c r="L60">
        <v>1972</v>
      </c>
      <c r="M60">
        <v>1972</v>
      </c>
      <c r="N60" t="s">
        <v>115</v>
      </c>
      <c r="O60" t="s">
        <v>116</v>
      </c>
      <c r="P60">
        <v>2036</v>
      </c>
      <c r="Q60">
        <v>9051000</v>
      </c>
      <c r="R60">
        <v>22.5</v>
      </c>
      <c r="S60" s="5" t="str">
        <f t="shared" si="0"/>
        <v>197255-64 years</v>
      </c>
    </row>
    <row r="61" spans="12:19" x14ac:dyDescent="0.35">
      <c r="L61">
        <v>1972</v>
      </c>
      <c r="M61">
        <v>1972</v>
      </c>
      <c r="N61" t="s">
        <v>117</v>
      </c>
      <c r="O61" t="s">
        <v>118</v>
      </c>
      <c r="P61">
        <v>5858</v>
      </c>
      <c r="Q61">
        <v>5627000</v>
      </c>
      <c r="R61">
        <v>104.1</v>
      </c>
      <c r="S61" s="5" t="str">
        <f t="shared" si="0"/>
        <v>197265-74 years</v>
      </c>
    </row>
    <row r="62" spans="12:19" x14ac:dyDescent="0.35">
      <c r="L62">
        <v>1972</v>
      </c>
      <c r="M62">
        <v>1972</v>
      </c>
      <c r="N62" t="s">
        <v>119</v>
      </c>
      <c r="O62" t="s">
        <v>120</v>
      </c>
      <c r="P62">
        <v>7480</v>
      </c>
      <c r="Q62">
        <v>2550000</v>
      </c>
      <c r="R62">
        <v>293.3</v>
      </c>
      <c r="S62" s="5" t="str">
        <f t="shared" si="0"/>
        <v>197275-84 years</v>
      </c>
    </row>
    <row r="63" spans="12:19" x14ac:dyDescent="0.35">
      <c r="L63">
        <v>1972</v>
      </c>
      <c r="M63">
        <v>1972</v>
      </c>
      <c r="N63" t="s">
        <v>121</v>
      </c>
      <c r="O63" t="s">
        <v>122</v>
      </c>
      <c r="P63">
        <v>2542</v>
      </c>
      <c r="Q63">
        <v>522000</v>
      </c>
      <c r="R63">
        <v>487</v>
      </c>
      <c r="S63" s="5" t="str">
        <f t="shared" si="0"/>
        <v>197285+ years</v>
      </c>
    </row>
    <row r="64" spans="12:19" x14ac:dyDescent="0.35">
      <c r="L64">
        <v>1972</v>
      </c>
      <c r="M64">
        <v>1972</v>
      </c>
      <c r="N64" t="s">
        <v>123</v>
      </c>
      <c r="O64" t="s">
        <v>124</v>
      </c>
      <c r="P64">
        <v>2</v>
      </c>
      <c r="Q64" t="s">
        <v>125</v>
      </c>
      <c r="R64" t="s">
        <v>125</v>
      </c>
      <c r="S64" s="5" t="str">
        <f t="shared" si="0"/>
        <v>1972Not Stated</v>
      </c>
    </row>
    <row r="65" spans="12:19" x14ac:dyDescent="0.35">
      <c r="L65">
        <v>1973</v>
      </c>
      <c r="M65">
        <v>1973</v>
      </c>
      <c r="N65" t="s">
        <v>102</v>
      </c>
      <c r="O65" s="4">
        <v>44325</v>
      </c>
      <c r="P65">
        <v>2</v>
      </c>
      <c r="Q65">
        <v>9318000</v>
      </c>
      <c r="R65" t="s">
        <v>101</v>
      </c>
      <c r="S65" s="5" t="str">
        <f t="shared" si="0"/>
        <v>19735-9 years</v>
      </c>
    </row>
    <row r="66" spans="12:19" x14ac:dyDescent="0.35">
      <c r="L66">
        <v>1973</v>
      </c>
      <c r="M66">
        <v>1973</v>
      </c>
      <c r="N66" t="s">
        <v>103</v>
      </c>
      <c r="O66" s="4">
        <v>44483</v>
      </c>
      <c r="P66">
        <v>2</v>
      </c>
      <c r="Q66">
        <v>10720000</v>
      </c>
      <c r="R66" t="s">
        <v>101</v>
      </c>
      <c r="S66" s="5" t="str">
        <f t="shared" si="0"/>
        <v>197310-14 years</v>
      </c>
    </row>
    <row r="67" spans="12:19" x14ac:dyDescent="0.35">
      <c r="L67">
        <v>1973</v>
      </c>
      <c r="M67">
        <v>1973</v>
      </c>
      <c r="N67" t="s">
        <v>104</v>
      </c>
      <c r="O67" t="s">
        <v>105</v>
      </c>
      <c r="P67">
        <v>5</v>
      </c>
      <c r="Q67">
        <v>10453000</v>
      </c>
      <c r="R67" t="s">
        <v>101</v>
      </c>
      <c r="S67" s="5" t="str">
        <f t="shared" ref="S67:S130" si="1">L67&amp;N67</f>
        <v>197315-19 years</v>
      </c>
    </row>
    <row r="68" spans="12:19" x14ac:dyDescent="0.35">
      <c r="L68">
        <v>1973</v>
      </c>
      <c r="M68">
        <v>1973</v>
      </c>
      <c r="N68" t="s">
        <v>106</v>
      </c>
      <c r="O68" t="s">
        <v>107</v>
      </c>
      <c r="P68">
        <v>2</v>
      </c>
      <c r="Q68">
        <v>9075000</v>
      </c>
      <c r="R68" t="s">
        <v>101</v>
      </c>
      <c r="S68" s="5" t="str">
        <f t="shared" si="1"/>
        <v>197320-24 years</v>
      </c>
    </row>
    <row r="69" spans="12:19" x14ac:dyDescent="0.35">
      <c r="L69">
        <v>1973</v>
      </c>
      <c r="M69">
        <v>1973</v>
      </c>
      <c r="N69" t="s">
        <v>108</v>
      </c>
      <c r="O69" t="s">
        <v>109</v>
      </c>
      <c r="P69">
        <v>4</v>
      </c>
      <c r="Q69">
        <v>14217000</v>
      </c>
      <c r="R69" t="s">
        <v>101</v>
      </c>
      <c r="S69" s="5" t="str">
        <f t="shared" si="1"/>
        <v>197325-34 years</v>
      </c>
    </row>
    <row r="70" spans="12:19" x14ac:dyDescent="0.35">
      <c r="L70">
        <v>1973</v>
      </c>
      <c r="M70">
        <v>1973</v>
      </c>
      <c r="N70" t="s">
        <v>110</v>
      </c>
      <c r="O70" t="s">
        <v>111</v>
      </c>
      <c r="P70">
        <v>14</v>
      </c>
      <c r="Q70">
        <v>11111000</v>
      </c>
      <c r="R70" t="s">
        <v>112</v>
      </c>
      <c r="S70" s="5" t="str">
        <f t="shared" si="1"/>
        <v>197335-44 years</v>
      </c>
    </row>
    <row r="71" spans="12:19" x14ac:dyDescent="0.35">
      <c r="L71">
        <v>1973</v>
      </c>
      <c r="M71">
        <v>1973</v>
      </c>
      <c r="N71" t="s">
        <v>113</v>
      </c>
      <c r="O71" t="s">
        <v>114</v>
      </c>
      <c r="P71">
        <v>306</v>
      </c>
      <c r="Q71">
        <v>11461000</v>
      </c>
      <c r="R71">
        <v>2.7</v>
      </c>
      <c r="S71" s="5" t="str">
        <f t="shared" si="1"/>
        <v>197345-54 years</v>
      </c>
    </row>
    <row r="72" spans="12:19" x14ac:dyDescent="0.35">
      <c r="L72">
        <v>1973</v>
      </c>
      <c r="M72">
        <v>1973</v>
      </c>
      <c r="N72" t="s">
        <v>115</v>
      </c>
      <c r="O72" t="s">
        <v>116</v>
      </c>
      <c r="P72">
        <v>2119</v>
      </c>
      <c r="Q72">
        <v>9142000</v>
      </c>
      <c r="R72">
        <v>23.2</v>
      </c>
      <c r="S72" s="5" t="str">
        <f t="shared" si="1"/>
        <v>197355-64 years</v>
      </c>
    </row>
    <row r="73" spans="12:19" x14ac:dyDescent="0.35">
      <c r="L73">
        <v>1973</v>
      </c>
      <c r="M73">
        <v>1973</v>
      </c>
      <c r="N73" t="s">
        <v>117</v>
      </c>
      <c r="O73" t="s">
        <v>118</v>
      </c>
      <c r="P73">
        <v>5946</v>
      </c>
      <c r="Q73">
        <v>5755000</v>
      </c>
      <c r="R73">
        <v>103.3</v>
      </c>
      <c r="S73" s="5" t="str">
        <f t="shared" si="1"/>
        <v>197365-74 years</v>
      </c>
    </row>
    <row r="74" spans="12:19" x14ac:dyDescent="0.35">
      <c r="L74">
        <v>1973</v>
      </c>
      <c r="M74">
        <v>1973</v>
      </c>
      <c r="N74" t="s">
        <v>119</v>
      </c>
      <c r="O74" t="s">
        <v>120</v>
      </c>
      <c r="P74">
        <v>7664</v>
      </c>
      <c r="Q74">
        <v>2567000</v>
      </c>
      <c r="R74">
        <v>298.60000000000002</v>
      </c>
      <c r="S74" s="5" t="str">
        <f t="shared" si="1"/>
        <v>197375-84 years</v>
      </c>
    </row>
    <row r="75" spans="12:19" x14ac:dyDescent="0.35">
      <c r="L75">
        <v>1973</v>
      </c>
      <c r="M75">
        <v>1973</v>
      </c>
      <c r="N75" t="s">
        <v>121</v>
      </c>
      <c r="O75" t="s">
        <v>122</v>
      </c>
      <c r="P75">
        <v>2764</v>
      </c>
      <c r="Q75">
        <v>538000</v>
      </c>
      <c r="R75">
        <v>513.79999999999995</v>
      </c>
      <c r="S75" s="5" t="str">
        <f t="shared" si="1"/>
        <v>197385+ years</v>
      </c>
    </row>
    <row r="76" spans="12:19" x14ac:dyDescent="0.35">
      <c r="L76">
        <v>1973</v>
      </c>
      <c r="M76">
        <v>1973</v>
      </c>
      <c r="N76" t="s">
        <v>123</v>
      </c>
      <c r="O76" t="s">
        <v>124</v>
      </c>
      <c r="P76">
        <v>2</v>
      </c>
      <c r="Q76" t="s">
        <v>125</v>
      </c>
      <c r="R76" t="s">
        <v>125</v>
      </c>
      <c r="S76" s="5" t="str">
        <f t="shared" si="1"/>
        <v>1973Not Stated</v>
      </c>
    </row>
    <row r="77" spans="12:19" x14ac:dyDescent="0.35">
      <c r="L77">
        <v>1974</v>
      </c>
      <c r="M77">
        <v>1974</v>
      </c>
      <c r="N77" t="s">
        <v>126</v>
      </c>
      <c r="O77">
        <v>1</v>
      </c>
      <c r="P77">
        <v>1</v>
      </c>
      <c r="Q77">
        <v>1622114</v>
      </c>
      <c r="R77" t="s">
        <v>112</v>
      </c>
      <c r="S77" s="5" t="str">
        <f t="shared" si="1"/>
        <v>1974&lt; 1 year</v>
      </c>
    </row>
    <row r="78" spans="12:19" x14ac:dyDescent="0.35">
      <c r="L78">
        <v>1974</v>
      </c>
      <c r="M78">
        <v>1974</v>
      </c>
      <c r="N78" t="s">
        <v>100</v>
      </c>
      <c r="O78" s="4">
        <v>44200</v>
      </c>
      <c r="P78">
        <v>1</v>
      </c>
      <c r="Q78">
        <v>6852000</v>
      </c>
      <c r="R78" t="s">
        <v>101</v>
      </c>
      <c r="S78" s="5" t="str">
        <f t="shared" si="1"/>
        <v>19741-4 years</v>
      </c>
    </row>
    <row r="79" spans="12:19" x14ac:dyDescent="0.35">
      <c r="L79">
        <v>1974</v>
      </c>
      <c r="M79">
        <v>1974</v>
      </c>
      <c r="N79" t="s">
        <v>102</v>
      </c>
      <c r="O79" s="4">
        <v>44325</v>
      </c>
      <c r="P79">
        <v>2</v>
      </c>
      <c r="Q79">
        <v>9075000</v>
      </c>
      <c r="R79" t="s">
        <v>101</v>
      </c>
      <c r="S79" s="5" t="str">
        <f t="shared" si="1"/>
        <v>19745-9 years</v>
      </c>
    </row>
    <row r="80" spans="12:19" x14ac:dyDescent="0.35">
      <c r="L80">
        <v>1974</v>
      </c>
      <c r="M80">
        <v>1974</v>
      </c>
      <c r="N80" t="s">
        <v>103</v>
      </c>
      <c r="O80" s="4">
        <v>44483</v>
      </c>
      <c r="P80">
        <v>1</v>
      </c>
      <c r="Q80">
        <v>10668000</v>
      </c>
      <c r="R80" t="s">
        <v>101</v>
      </c>
      <c r="S80" s="5" t="str">
        <f t="shared" si="1"/>
        <v>197410-14 years</v>
      </c>
    </row>
    <row r="81" spans="12:19" x14ac:dyDescent="0.35">
      <c r="L81">
        <v>1974</v>
      </c>
      <c r="M81">
        <v>1974</v>
      </c>
      <c r="N81" t="s">
        <v>104</v>
      </c>
      <c r="O81" t="s">
        <v>105</v>
      </c>
      <c r="P81">
        <v>2</v>
      </c>
      <c r="Q81">
        <v>10629000</v>
      </c>
      <c r="R81" t="s">
        <v>101</v>
      </c>
      <c r="S81" s="5" t="str">
        <f t="shared" si="1"/>
        <v>197415-19 years</v>
      </c>
    </row>
    <row r="82" spans="12:19" x14ac:dyDescent="0.35">
      <c r="L82">
        <v>1974</v>
      </c>
      <c r="M82">
        <v>1974</v>
      </c>
      <c r="N82" t="s">
        <v>106</v>
      </c>
      <c r="O82" t="s">
        <v>107</v>
      </c>
      <c r="P82">
        <v>1</v>
      </c>
      <c r="Q82">
        <v>9344000</v>
      </c>
      <c r="R82" t="s">
        <v>101</v>
      </c>
      <c r="S82" s="5" t="str">
        <f t="shared" si="1"/>
        <v>197420-24 years</v>
      </c>
    </row>
    <row r="83" spans="12:19" x14ac:dyDescent="0.35">
      <c r="L83">
        <v>1974</v>
      </c>
      <c r="M83">
        <v>1974</v>
      </c>
      <c r="N83" t="s">
        <v>108</v>
      </c>
      <c r="O83" t="s">
        <v>109</v>
      </c>
      <c r="P83">
        <v>3</v>
      </c>
      <c r="Q83">
        <v>14861000</v>
      </c>
      <c r="R83" t="s">
        <v>101</v>
      </c>
      <c r="S83" s="5" t="str">
        <f t="shared" si="1"/>
        <v>197425-34 years</v>
      </c>
    </row>
    <row r="84" spans="12:19" x14ac:dyDescent="0.35">
      <c r="L84">
        <v>1974</v>
      </c>
      <c r="M84">
        <v>1974</v>
      </c>
      <c r="N84" t="s">
        <v>110</v>
      </c>
      <c r="O84" t="s">
        <v>111</v>
      </c>
      <c r="P84">
        <v>20</v>
      </c>
      <c r="Q84">
        <v>11123000</v>
      </c>
      <c r="R84">
        <v>0.2</v>
      </c>
      <c r="S84" s="5" t="str">
        <f t="shared" si="1"/>
        <v>197435-44 years</v>
      </c>
    </row>
    <row r="85" spans="12:19" x14ac:dyDescent="0.35">
      <c r="L85">
        <v>1974</v>
      </c>
      <c r="M85">
        <v>1974</v>
      </c>
      <c r="N85" t="s">
        <v>113</v>
      </c>
      <c r="O85" t="s">
        <v>114</v>
      </c>
      <c r="P85">
        <v>309</v>
      </c>
      <c r="Q85">
        <v>11465000</v>
      </c>
      <c r="R85">
        <v>2.7</v>
      </c>
      <c r="S85" s="5" t="str">
        <f t="shared" si="1"/>
        <v>197445-54 years</v>
      </c>
    </row>
    <row r="86" spans="12:19" x14ac:dyDescent="0.35">
      <c r="L86">
        <v>1974</v>
      </c>
      <c r="M86">
        <v>1974</v>
      </c>
      <c r="N86" t="s">
        <v>115</v>
      </c>
      <c r="O86" t="s">
        <v>116</v>
      </c>
      <c r="P86">
        <v>2135</v>
      </c>
      <c r="Q86">
        <v>9265000</v>
      </c>
      <c r="R86">
        <v>23</v>
      </c>
      <c r="S86" s="5" t="str">
        <f t="shared" si="1"/>
        <v>197455-64 years</v>
      </c>
    </row>
    <row r="87" spans="12:19" x14ac:dyDescent="0.35">
      <c r="L87">
        <v>1974</v>
      </c>
      <c r="M87">
        <v>1974</v>
      </c>
      <c r="N87" t="s">
        <v>117</v>
      </c>
      <c r="O87" t="s">
        <v>118</v>
      </c>
      <c r="P87">
        <v>6199</v>
      </c>
      <c r="Q87">
        <v>5890000</v>
      </c>
      <c r="R87">
        <v>105.2</v>
      </c>
      <c r="S87" s="5" t="str">
        <f t="shared" si="1"/>
        <v>197465-74 years</v>
      </c>
    </row>
    <row r="88" spans="12:19" x14ac:dyDescent="0.35">
      <c r="L88">
        <v>1974</v>
      </c>
      <c r="M88">
        <v>1974</v>
      </c>
      <c r="N88" t="s">
        <v>119</v>
      </c>
      <c r="O88" t="s">
        <v>120</v>
      </c>
      <c r="P88">
        <v>7694</v>
      </c>
      <c r="Q88">
        <v>2585000</v>
      </c>
      <c r="R88">
        <v>297.60000000000002</v>
      </c>
      <c r="S88" s="5" t="str">
        <f t="shared" si="1"/>
        <v>197475-84 years</v>
      </c>
    </row>
    <row r="89" spans="12:19" x14ac:dyDescent="0.35">
      <c r="L89">
        <v>1974</v>
      </c>
      <c r="M89">
        <v>1974</v>
      </c>
      <c r="N89" t="s">
        <v>121</v>
      </c>
      <c r="O89" t="s">
        <v>122</v>
      </c>
      <c r="P89">
        <v>2812</v>
      </c>
      <c r="Q89">
        <v>565000</v>
      </c>
      <c r="R89">
        <v>497.7</v>
      </c>
      <c r="S89" s="5" t="str">
        <f t="shared" si="1"/>
        <v>197485+ years</v>
      </c>
    </row>
    <row r="90" spans="12:19" x14ac:dyDescent="0.35">
      <c r="L90">
        <v>1974</v>
      </c>
      <c r="M90">
        <v>1974</v>
      </c>
      <c r="N90" t="s">
        <v>123</v>
      </c>
      <c r="O90" t="s">
        <v>124</v>
      </c>
      <c r="P90">
        <v>4</v>
      </c>
      <c r="Q90" t="s">
        <v>125</v>
      </c>
      <c r="R90" t="s">
        <v>125</v>
      </c>
      <c r="S90" s="5" t="str">
        <f t="shared" si="1"/>
        <v>1974Not Stated</v>
      </c>
    </row>
    <row r="91" spans="12:19" x14ac:dyDescent="0.35">
      <c r="L91">
        <v>1975</v>
      </c>
      <c r="M91">
        <v>1975</v>
      </c>
      <c r="N91" t="s">
        <v>102</v>
      </c>
      <c r="O91" s="4">
        <v>44325</v>
      </c>
      <c r="P91">
        <v>1</v>
      </c>
      <c r="Q91">
        <v>8972000</v>
      </c>
      <c r="R91" t="s">
        <v>101</v>
      </c>
      <c r="S91" s="5" t="str">
        <f t="shared" si="1"/>
        <v>19755-9 years</v>
      </c>
    </row>
    <row r="92" spans="12:19" x14ac:dyDescent="0.35">
      <c r="L92">
        <v>1975</v>
      </c>
      <c r="M92">
        <v>1975</v>
      </c>
      <c r="N92" t="s">
        <v>104</v>
      </c>
      <c r="O92" t="s">
        <v>105</v>
      </c>
      <c r="P92">
        <v>1</v>
      </c>
      <c r="Q92">
        <v>10757000</v>
      </c>
      <c r="R92" t="s">
        <v>101</v>
      </c>
      <c r="S92" s="5" t="str">
        <f t="shared" si="1"/>
        <v>197515-19 years</v>
      </c>
    </row>
    <row r="93" spans="12:19" x14ac:dyDescent="0.35">
      <c r="L93">
        <v>1975</v>
      </c>
      <c r="M93">
        <v>1975</v>
      </c>
      <c r="N93" t="s">
        <v>106</v>
      </c>
      <c r="O93" t="s">
        <v>107</v>
      </c>
      <c r="P93">
        <v>1</v>
      </c>
      <c r="Q93">
        <v>9640000</v>
      </c>
      <c r="R93" t="s">
        <v>101</v>
      </c>
      <c r="S93" s="5" t="str">
        <f t="shared" si="1"/>
        <v>197520-24 years</v>
      </c>
    </row>
    <row r="94" spans="12:19" x14ac:dyDescent="0.35">
      <c r="L94">
        <v>1975</v>
      </c>
      <c r="M94">
        <v>1975</v>
      </c>
      <c r="N94" t="s">
        <v>108</v>
      </c>
      <c r="O94" t="s">
        <v>109</v>
      </c>
      <c r="P94">
        <v>3</v>
      </c>
      <c r="Q94">
        <v>15482000</v>
      </c>
      <c r="R94" t="s">
        <v>101</v>
      </c>
      <c r="S94" s="5" t="str">
        <f t="shared" si="1"/>
        <v>197525-34 years</v>
      </c>
    </row>
    <row r="95" spans="12:19" x14ac:dyDescent="0.35">
      <c r="L95">
        <v>1975</v>
      </c>
      <c r="M95">
        <v>1975</v>
      </c>
      <c r="N95" t="s">
        <v>110</v>
      </c>
      <c r="O95" t="s">
        <v>111</v>
      </c>
      <c r="P95">
        <v>18</v>
      </c>
      <c r="Q95">
        <v>11129000</v>
      </c>
      <c r="R95" t="s">
        <v>127</v>
      </c>
      <c r="S95" s="5" t="str">
        <f t="shared" si="1"/>
        <v>197535-44 years</v>
      </c>
    </row>
    <row r="96" spans="12:19" x14ac:dyDescent="0.35">
      <c r="L96">
        <v>1975</v>
      </c>
      <c r="M96">
        <v>1975</v>
      </c>
      <c r="N96" t="s">
        <v>113</v>
      </c>
      <c r="O96" t="s">
        <v>114</v>
      </c>
      <c r="P96">
        <v>268</v>
      </c>
      <c r="Q96">
        <v>11441000</v>
      </c>
      <c r="R96">
        <v>2.2999999999999998</v>
      </c>
      <c r="S96" s="5" t="str">
        <f t="shared" si="1"/>
        <v>197545-54 years</v>
      </c>
    </row>
    <row r="97" spans="12:19" x14ac:dyDescent="0.35">
      <c r="L97">
        <v>1975</v>
      </c>
      <c r="M97">
        <v>1975</v>
      </c>
      <c r="N97" t="s">
        <v>115</v>
      </c>
      <c r="O97" t="s">
        <v>116</v>
      </c>
      <c r="P97">
        <v>2064</v>
      </c>
      <c r="Q97">
        <v>9416000</v>
      </c>
      <c r="R97">
        <v>21.9</v>
      </c>
      <c r="S97" s="5" t="str">
        <f t="shared" si="1"/>
        <v>197555-64 years</v>
      </c>
    </row>
    <row r="98" spans="12:19" x14ac:dyDescent="0.35">
      <c r="L98">
        <v>1975</v>
      </c>
      <c r="M98">
        <v>1975</v>
      </c>
      <c r="N98" t="s">
        <v>117</v>
      </c>
      <c r="O98" t="s">
        <v>118</v>
      </c>
      <c r="P98">
        <v>6235</v>
      </c>
      <c r="Q98">
        <v>6037000</v>
      </c>
      <c r="R98">
        <v>103.3</v>
      </c>
      <c r="S98" s="5" t="str">
        <f t="shared" si="1"/>
        <v>197565-74 years</v>
      </c>
    </row>
    <row r="99" spans="12:19" x14ac:dyDescent="0.35">
      <c r="L99">
        <v>1975</v>
      </c>
      <c r="M99">
        <v>1975</v>
      </c>
      <c r="N99" t="s">
        <v>119</v>
      </c>
      <c r="O99" t="s">
        <v>120</v>
      </c>
      <c r="P99">
        <v>7835</v>
      </c>
      <c r="Q99">
        <v>2634000</v>
      </c>
      <c r="R99">
        <v>297.5</v>
      </c>
      <c r="S99" s="5" t="str">
        <f t="shared" si="1"/>
        <v>197575-84 years</v>
      </c>
    </row>
    <row r="100" spans="12:19" x14ac:dyDescent="0.35">
      <c r="L100">
        <v>1975</v>
      </c>
      <c r="M100">
        <v>1975</v>
      </c>
      <c r="N100" t="s">
        <v>121</v>
      </c>
      <c r="O100" t="s">
        <v>122</v>
      </c>
      <c r="P100">
        <v>3000</v>
      </c>
      <c r="Q100">
        <v>594000</v>
      </c>
      <c r="R100">
        <v>505.1</v>
      </c>
      <c r="S100" s="5" t="str">
        <f t="shared" si="1"/>
        <v>197585+ years</v>
      </c>
    </row>
    <row r="101" spans="12:19" x14ac:dyDescent="0.35">
      <c r="L101">
        <v>1975</v>
      </c>
      <c r="M101">
        <v>1975</v>
      </c>
      <c r="N101" t="s">
        <v>123</v>
      </c>
      <c r="O101" t="s">
        <v>124</v>
      </c>
      <c r="P101">
        <v>1</v>
      </c>
      <c r="Q101" t="s">
        <v>125</v>
      </c>
      <c r="R101" t="s">
        <v>125</v>
      </c>
      <c r="S101" s="5" t="str">
        <f t="shared" si="1"/>
        <v>1975Not Stated</v>
      </c>
    </row>
    <row r="102" spans="12:19" x14ac:dyDescent="0.35">
      <c r="L102">
        <v>1976</v>
      </c>
      <c r="M102">
        <v>1976</v>
      </c>
      <c r="N102" t="s">
        <v>100</v>
      </c>
      <c r="O102" s="4">
        <v>44200</v>
      </c>
      <c r="P102">
        <v>1</v>
      </c>
      <c r="Q102">
        <v>6388000</v>
      </c>
      <c r="R102" t="s">
        <v>101</v>
      </c>
      <c r="S102" s="5" t="str">
        <f t="shared" si="1"/>
        <v>19761-4 years</v>
      </c>
    </row>
    <row r="103" spans="12:19" x14ac:dyDescent="0.35">
      <c r="L103">
        <v>1976</v>
      </c>
      <c r="M103">
        <v>1976</v>
      </c>
      <c r="N103" t="s">
        <v>103</v>
      </c>
      <c r="O103" s="4">
        <v>44483</v>
      </c>
      <c r="P103">
        <v>1</v>
      </c>
      <c r="Q103">
        <v>10251000</v>
      </c>
      <c r="R103" t="s">
        <v>101</v>
      </c>
      <c r="S103" s="5" t="str">
        <f t="shared" si="1"/>
        <v>197610-14 years</v>
      </c>
    </row>
    <row r="104" spans="12:19" x14ac:dyDescent="0.35">
      <c r="L104">
        <v>1976</v>
      </c>
      <c r="M104">
        <v>1976</v>
      </c>
      <c r="N104" t="s">
        <v>104</v>
      </c>
      <c r="O104" t="s">
        <v>105</v>
      </c>
      <c r="P104">
        <v>1</v>
      </c>
      <c r="Q104">
        <v>10896000</v>
      </c>
      <c r="R104" t="s">
        <v>101</v>
      </c>
      <c r="S104" s="5" t="str">
        <f t="shared" si="1"/>
        <v>197615-19 years</v>
      </c>
    </row>
    <row r="105" spans="12:19" x14ac:dyDescent="0.35">
      <c r="L105">
        <v>1976</v>
      </c>
      <c r="M105">
        <v>1976</v>
      </c>
      <c r="N105" t="s">
        <v>108</v>
      </c>
      <c r="O105" t="s">
        <v>109</v>
      </c>
      <c r="P105">
        <v>3</v>
      </c>
      <c r="Q105">
        <v>16131000</v>
      </c>
      <c r="R105" t="s">
        <v>101</v>
      </c>
      <c r="S105" s="5" t="str">
        <f t="shared" si="1"/>
        <v>197625-34 years</v>
      </c>
    </row>
    <row r="106" spans="12:19" x14ac:dyDescent="0.35">
      <c r="L106">
        <v>1976</v>
      </c>
      <c r="M106">
        <v>1976</v>
      </c>
      <c r="N106" t="s">
        <v>110</v>
      </c>
      <c r="O106" t="s">
        <v>111</v>
      </c>
      <c r="P106">
        <v>21</v>
      </c>
      <c r="Q106">
        <v>11267000</v>
      </c>
      <c r="R106">
        <v>0.2</v>
      </c>
      <c r="S106" s="5" t="str">
        <f t="shared" si="1"/>
        <v>197635-44 years</v>
      </c>
    </row>
    <row r="107" spans="12:19" x14ac:dyDescent="0.35">
      <c r="L107">
        <v>1976</v>
      </c>
      <c r="M107">
        <v>1976</v>
      </c>
      <c r="N107" t="s">
        <v>113</v>
      </c>
      <c r="O107" t="s">
        <v>114</v>
      </c>
      <c r="P107">
        <v>309</v>
      </c>
      <c r="Q107">
        <v>11379000</v>
      </c>
      <c r="R107">
        <v>2.7</v>
      </c>
      <c r="S107" s="5" t="str">
        <f t="shared" si="1"/>
        <v>197645-54 years</v>
      </c>
    </row>
    <row r="108" spans="12:19" x14ac:dyDescent="0.35">
      <c r="L108">
        <v>1976</v>
      </c>
      <c r="M108">
        <v>1976</v>
      </c>
      <c r="N108" t="s">
        <v>115</v>
      </c>
      <c r="O108" t="s">
        <v>116</v>
      </c>
      <c r="P108">
        <v>2186</v>
      </c>
      <c r="Q108">
        <v>9573000</v>
      </c>
      <c r="R108">
        <v>22.8</v>
      </c>
      <c r="S108" s="5" t="str">
        <f t="shared" si="1"/>
        <v>197655-64 years</v>
      </c>
    </row>
    <row r="109" spans="12:19" x14ac:dyDescent="0.35">
      <c r="L109">
        <v>1976</v>
      </c>
      <c r="M109">
        <v>1976</v>
      </c>
      <c r="N109" t="s">
        <v>117</v>
      </c>
      <c r="O109" t="s">
        <v>118</v>
      </c>
      <c r="P109">
        <v>6454</v>
      </c>
      <c r="Q109">
        <v>6175000</v>
      </c>
      <c r="R109">
        <v>104.5</v>
      </c>
      <c r="S109" s="5" t="str">
        <f t="shared" si="1"/>
        <v>197665-74 years</v>
      </c>
    </row>
    <row r="110" spans="12:19" x14ac:dyDescent="0.35">
      <c r="L110">
        <v>1976</v>
      </c>
      <c r="M110">
        <v>1976</v>
      </c>
      <c r="N110" t="s">
        <v>119</v>
      </c>
      <c r="O110" t="s">
        <v>120</v>
      </c>
      <c r="P110">
        <v>8175</v>
      </c>
      <c r="Q110">
        <v>2690000</v>
      </c>
      <c r="R110">
        <v>303.89999999999998</v>
      </c>
      <c r="S110" s="5" t="str">
        <f t="shared" si="1"/>
        <v>197675-84 years</v>
      </c>
    </row>
    <row r="111" spans="12:19" x14ac:dyDescent="0.35">
      <c r="L111">
        <v>1976</v>
      </c>
      <c r="M111">
        <v>1976</v>
      </c>
      <c r="N111" t="s">
        <v>121</v>
      </c>
      <c r="O111" t="s">
        <v>122</v>
      </c>
      <c r="P111">
        <v>3199</v>
      </c>
      <c r="Q111">
        <v>606000</v>
      </c>
      <c r="R111">
        <v>527.9</v>
      </c>
      <c r="S111" s="5" t="str">
        <f t="shared" si="1"/>
        <v>197685+ years</v>
      </c>
    </row>
    <row r="112" spans="12:19" x14ac:dyDescent="0.35">
      <c r="L112">
        <v>1976</v>
      </c>
      <c r="M112">
        <v>1976</v>
      </c>
      <c r="N112" t="s">
        <v>123</v>
      </c>
      <c r="O112" t="s">
        <v>124</v>
      </c>
      <c r="P112">
        <v>2</v>
      </c>
      <c r="Q112" t="s">
        <v>125</v>
      </c>
      <c r="R112" t="s">
        <v>125</v>
      </c>
      <c r="S112" s="5" t="str">
        <f t="shared" si="1"/>
        <v>1976Not Stated</v>
      </c>
    </row>
    <row r="113" spans="12:19" x14ac:dyDescent="0.35">
      <c r="L113">
        <v>1977</v>
      </c>
      <c r="M113">
        <v>1977</v>
      </c>
      <c r="N113" t="s">
        <v>102</v>
      </c>
      <c r="O113" s="4">
        <v>44325</v>
      </c>
      <c r="P113">
        <v>1</v>
      </c>
      <c r="Q113">
        <v>8949000</v>
      </c>
      <c r="R113" t="s">
        <v>101</v>
      </c>
      <c r="S113" s="5" t="str">
        <f t="shared" si="1"/>
        <v>19775-9 years</v>
      </c>
    </row>
    <row r="114" spans="12:19" x14ac:dyDescent="0.35">
      <c r="L114">
        <v>1977</v>
      </c>
      <c r="M114">
        <v>1977</v>
      </c>
      <c r="N114" t="s">
        <v>103</v>
      </c>
      <c r="O114" s="4">
        <v>44483</v>
      </c>
      <c r="P114">
        <v>1</v>
      </c>
      <c r="Q114">
        <v>9954000</v>
      </c>
      <c r="R114" t="s">
        <v>101</v>
      </c>
      <c r="S114" s="5" t="str">
        <f t="shared" si="1"/>
        <v>197710-14 years</v>
      </c>
    </row>
    <row r="115" spans="12:19" x14ac:dyDescent="0.35">
      <c r="L115">
        <v>1977</v>
      </c>
      <c r="M115">
        <v>1977</v>
      </c>
      <c r="N115" t="s">
        <v>104</v>
      </c>
      <c r="O115" t="s">
        <v>105</v>
      </c>
      <c r="P115">
        <v>3</v>
      </c>
      <c r="Q115">
        <v>10895000</v>
      </c>
      <c r="R115" t="s">
        <v>101</v>
      </c>
      <c r="S115" s="5" t="str">
        <f t="shared" si="1"/>
        <v>197715-19 years</v>
      </c>
    </row>
    <row r="116" spans="12:19" x14ac:dyDescent="0.35">
      <c r="L116">
        <v>1977</v>
      </c>
      <c r="M116">
        <v>1977</v>
      </c>
      <c r="N116" t="s">
        <v>106</v>
      </c>
      <c r="O116" t="s">
        <v>107</v>
      </c>
      <c r="P116">
        <v>1</v>
      </c>
      <c r="Q116">
        <v>10159000</v>
      </c>
      <c r="R116" t="s">
        <v>101</v>
      </c>
      <c r="S116" s="5" t="str">
        <f t="shared" si="1"/>
        <v>197720-24 years</v>
      </c>
    </row>
    <row r="117" spans="12:19" x14ac:dyDescent="0.35">
      <c r="L117">
        <v>1977</v>
      </c>
      <c r="M117">
        <v>1977</v>
      </c>
      <c r="N117" t="s">
        <v>108</v>
      </c>
      <c r="O117" t="s">
        <v>109</v>
      </c>
      <c r="P117">
        <v>4</v>
      </c>
      <c r="Q117">
        <v>16756000</v>
      </c>
      <c r="R117" t="s">
        <v>101</v>
      </c>
      <c r="S117" s="5" t="str">
        <f t="shared" si="1"/>
        <v>197725-34 years</v>
      </c>
    </row>
    <row r="118" spans="12:19" x14ac:dyDescent="0.35">
      <c r="L118">
        <v>1977</v>
      </c>
      <c r="M118">
        <v>1977</v>
      </c>
      <c r="N118" t="s">
        <v>110</v>
      </c>
      <c r="O118" t="s">
        <v>111</v>
      </c>
      <c r="P118">
        <v>17</v>
      </c>
      <c r="Q118">
        <v>11504000</v>
      </c>
      <c r="R118" t="s">
        <v>112</v>
      </c>
      <c r="S118" s="5" t="str">
        <f t="shared" si="1"/>
        <v>197735-44 years</v>
      </c>
    </row>
    <row r="119" spans="12:19" x14ac:dyDescent="0.35">
      <c r="L119">
        <v>1977</v>
      </c>
      <c r="M119">
        <v>1977</v>
      </c>
      <c r="N119" t="s">
        <v>113</v>
      </c>
      <c r="O119" t="s">
        <v>114</v>
      </c>
      <c r="P119">
        <v>266</v>
      </c>
      <c r="Q119">
        <v>11262000</v>
      </c>
      <c r="R119">
        <v>2.4</v>
      </c>
      <c r="S119" s="5" t="str">
        <f t="shared" si="1"/>
        <v>197745-54 years</v>
      </c>
    </row>
    <row r="120" spans="12:19" x14ac:dyDescent="0.35">
      <c r="L120">
        <v>1977</v>
      </c>
      <c r="M120">
        <v>1977</v>
      </c>
      <c r="N120" t="s">
        <v>115</v>
      </c>
      <c r="O120" t="s">
        <v>116</v>
      </c>
      <c r="P120">
        <v>2275</v>
      </c>
      <c r="Q120">
        <v>9752000</v>
      </c>
      <c r="R120">
        <v>23.3</v>
      </c>
      <c r="S120" s="5" t="str">
        <f t="shared" si="1"/>
        <v>197755-64 years</v>
      </c>
    </row>
    <row r="121" spans="12:19" x14ac:dyDescent="0.35">
      <c r="L121">
        <v>1977</v>
      </c>
      <c r="M121">
        <v>1977</v>
      </c>
      <c r="N121" t="s">
        <v>117</v>
      </c>
      <c r="O121" t="s">
        <v>118</v>
      </c>
      <c r="P121">
        <v>6576</v>
      </c>
      <c r="Q121">
        <v>6345000</v>
      </c>
      <c r="R121">
        <v>103.6</v>
      </c>
      <c r="S121" s="5" t="str">
        <f t="shared" si="1"/>
        <v>197765-74 years</v>
      </c>
    </row>
    <row r="122" spans="12:19" x14ac:dyDescent="0.35">
      <c r="L122">
        <v>1977</v>
      </c>
      <c r="M122">
        <v>1977</v>
      </c>
      <c r="N122" t="s">
        <v>119</v>
      </c>
      <c r="O122" t="s">
        <v>120</v>
      </c>
      <c r="P122">
        <v>8224</v>
      </c>
      <c r="Q122">
        <v>2719000</v>
      </c>
      <c r="R122">
        <v>302.5</v>
      </c>
      <c r="S122" s="5" t="str">
        <f t="shared" si="1"/>
        <v>197775-84 years</v>
      </c>
    </row>
    <row r="123" spans="12:19" x14ac:dyDescent="0.35">
      <c r="L123">
        <v>1977</v>
      </c>
      <c r="M123">
        <v>1977</v>
      </c>
      <c r="N123" t="s">
        <v>121</v>
      </c>
      <c r="O123" t="s">
        <v>122</v>
      </c>
      <c r="P123">
        <v>3421</v>
      </c>
      <c r="Q123">
        <v>627000</v>
      </c>
      <c r="R123">
        <v>545.6</v>
      </c>
      <c r="S123" s="5" t="str">
        <f t="shared" si="1"/>
        <v>197785+ years</v>
      </c>
    </row>
    <row r="124" spans="12:19" x14ac:dyDescent="0.35">
      <c r="L124">
        <v>1977</v>
      </c>
      <c r="M124">
        <v>1977</v>
      </c>
      <c r="N124" t="s">
        <v>123</v>
      </c>
      <c r="O124" t="s">
        <v>124</v>
      </c>
      <c r="P124">
        <v>1</v>
      </c>
      <c r="Q124" t="s">
        <v>125</v>
      </c>
      <c r="R124" t="s">
        <v>125</v>
      </c>
      <c r="S124" s="5" t="str">
        <f t="shared" si="1"/>
        <v>1977Not Stated</v>
      </c>
    </row>
    <row r="125" spans="12:19" x14ac:dyDescent="0.35">
      <c r="L125">
        <v>1978</v>
      </c>
      <c r="M125">
        <v>1978</v>
      </c>
      <c r="N125" t="s">
        <v>103</v>
      </c>
      <c r="O125" s="4">
        <v>44483</v>
      </c>
      <c r="P125">
        <v>1</v>
      </c>
      <c r="Q125">
        <v>9657000</v>
      </c>
      <c r="R125" t="s">
        <v>101</v>
      </c>
      <c r="S125" s="5" t="str">
        <f t="shared" si="1"/>
        <v>197810-14 years</v>
      </c>
    </row>
    <row r="126" spans="12:19" x14ac:dyDescent="0.35">
      <c r="L126">
        <v>1978</v>
      </c>
      <c r="M126">
        <v>1978</v>
      </c>
      <c r="N126" t="s">
        <v>104</v>
      </c>
      <c r="O126" t="s">
        <v>105</v>
      </c>
      <c r="P126">
        <v>2</v>
      </c>
      <c r="Q126">
        <v>10881000</v>
      </c>
      <c r="R126" t="s">
        <v>101</v>
      </c>
      <c r="S126" s="5" t="str">
        <f t="shared" si="1"/>
        <v>197815-19 years</v>
      </c>
    </row>
    <row r="127" spans="12:19" x14ac:dyDescent="0.35">
      <c r="L127">
        <v>1978</v>
      </c>
      <c r="M127">
        <v>1978</v>
      </c>
      <c r="N127" t="s">
        <v>106</v>
      </c>
      <c r="O127" t="s">
        <v>107</v>
      </c>
      <c r="P127">
        <v>2</v>
      </c>
      <c r="Q127">
        <v>10375000</v>
      </c>
      <c r="R127" t="s">
        <v>101</v>
      </c>
      <c r="S127" s="5" t="str">
        <f t="shared" si="1"/>
        <v>197820-24 years</v>
      </c>
    </row>
    <row r="128" spans="12:19" x14ac:dyDescent="0.35">
      <c r="L128">
        <v>1978</v>
      </c>
      <c r="M128">
        <v>1978</v>
      </c>
      <c r="N128" t="s">
        <v>108</v>
      </c>
      <c r="O128" t="s">
        <v>109</v>
      </c>
      <c r="P128">
        <v>4</v>
      </c>
      <c r="Q128">
        <v>17241000</v>
      </c>
      <c r="R128" t="s">
        <v>101</v>
      </c>
      <c r="S128" s="5" t="str">
        <f t="shared" si="1"/>
        <v>197825-34 years</v>
      </c>
    </row>
    <row r="129" spans="11:19" x14ac:dyDescent="0.35">
      <c r="L129">
        <v>1978</v>
      </c>
      <c r="M129">
        <v>1978</v>
      </c>
      <c r="N129" t="s">
        <v>110</v>
      </c>
      <c r="O129" t="s">
        <v>111</v>
      </c>
      <c r="P129">
        <v>12</v>
      </c>
      <c r="Q129">
        <v>11943000</v>
      </c>
      <c r="R129" t="s">
        <v>112</v>
      </c>
      <c r="S129" s="5" t="str">
        <f t="shared" si="1"/>
        <v>197835-44 years</v>
      </c>
    </row>
    <row r="130" spans="11:19" x14ac:dyDescent="0.35">
      <c r="L130">
        <v>1978</v>
      </c>
      <c r="M130">
        <v>1978</v>
      </c>
      <c r="N130" t="s">
        <v>113</v>
      </c>
      <c r="O130" t="s">
        <v>114</v>
      </c>
      <c r="P130">
        <v>301</v>
      </c>
      <c r="Q130">
        <v>11172000</v>
      </c>
      <c r="R130">
        <v>2.7</v>
      </c>
      <c r="S130" s="5" t="str">
        <f t="shared" si="1"/>
        <v>197845-54 years</v>
      </c>
    </row>
    <row r="131" spans="11:19" x14ac:dyDescent="0.35">
      <c r="L131">
        <v>1978</v>
      </c>
      <c r="M131">
        <v>1978</v>
      </c>
      <c r="N131" t="s">
        <v>115</v>
      </c>
      <c r="O131" t="s">
        <v>116</v>
      </c>
      <c r="P131">
        <v>2201</v>
      </c>
      <c r="Q131">
        <v>9897000</v>
      </c>
      <c r="R131">
        <v>22.2</v>
      </c>
      <c r="S131" s="5" t="str">
        <f t="shared" ref="S131:S135" si="2">L131&amp;N131</f>
        <v>197855-64 years</v>
      </c>
    </row>
    <row r="132" spans="11:19" x14ac:dyDescent="0.35">
      <c r="L132">
        <v>1978</v>
      </c>
      <c r="M132">
        <v>1978</v>
      </c>
      <c r="N132" t="s">
        <v>117</v>
      </c>
      <c r="O132" t="s">
        <v>118</v>
      </c>
      <c r="P132">
        <v>6846</v>
      </c>
      <c r="Q132">
        <v>6496000</v>
      </c>
      <c r="R132">
        <v>105.4</v>
      </c>
      <c r="S132" s="5" t="str">
        <f t="shared" si="2"/>
        <v>197865-74 years</v>
      </c>
    </row>
    <row r="133" spans="11:19" x14ac:dyDescent="0.35">
      <c r="L133">
        <v>1978</v>
      </c>
      <c r="M133">
        <v>1978</v>
      </c>
      <c r="N133" t="s">
        <v>119</v>
      </c>
      <c r="O133" t="s">
        <v>120</v>
      </c>
      <c r="P133">
        <v>8560</v>
      </c>
      <c r="Q133">
        <v>2766000</v>
      </c>
      <c r="R133">
        <v>309.5</v>
      </c>
      <c r="S133" s="5" t="str">
        <f t="shared" si="2"/>
        <v>197875-84 years</v>
      </c>
    </row>
    <row r="134" spans="11:19" x14ac:dyDescent="0.35">
      <c r="L134">
        <v>1978</v>
      </c>
      <c r="M134">
        <v>1978</v>
      </c>
      <c r="N134" t="s">
        <v>121</v>
      </c>
      <c r="O134" t="s">
        <v>122</v>
      </c>
      <c r="P134">
        <v>3738</v>
      </c>
      <c r="Q134">
        <v>652000</v>
      </c>
      <c r="R134">
        <v>573.29999999999995</v>
      </c>
      <c r="S134" s="5" t="str">
        <f t="shared" si="2"/>
        <v>197885+ years</v>
      </c>
    </row>
    <row r="135" spans="11:19" x14ac:dyDescent="0.35">
      <c r="L135">
        <v>1978</v>
      </c>
      <c r="M135">
        <v>1978</v>
      </c>
      <c r="N135" t="s">
        <v>123</v>
      </c>
      <c r="O135" t="s">
        <v>124</v>
      </c>
      <c r="P135">
        <v>7</v>
      </c>
      <c r="Q135" t="s">
        <v>125</v>
      </c>
      <c r="R135" t="s">
        <v>125</v>
      </c>
      <c r="S135" s="5" t="str">
        <f t="shared" si="2"/>
        <v>1978Not Stated</v>
      </c>
    </row>
    <row r="136" spans="11:19" x14ac:dyDescent="0.35">
      <c r="K136" t="s">
        <v>8</v>
      </c>
    </row>
    <row r="137" spans="11:19" x14ac:dyDescent="0.35">
      <c r="K137" t="s">
        <v>83</v>
      </c>
    </row>
    <row r="138" spans="11:19" x14ac:dyDescent="0.35">
      <c r="K138" t="s">
        <v>10</v>
      </c>
    </row>
    <row r="139" spans="11:19" x14ac:dyDescent="0.35">
      <c r="K139" t="s">
        <v>63</v>
      </c>
    </row>
    <row r="140" spans="11:19" x14ac:dyDescent="0.35">
      <c r="K140" t="s">
        <v>84</v>
      </c>
    </row>
    <row r="141" spans="11:19" x14ac:dyDescent="0.35">
      <c r="K141" t="s">
        <v>128</v>
      </c>
    </row>
    <row r="142" spans="11:19" x14ac:dyDescent="0.35">
      <c r="K142" t="s">
        <v>129</v>
      </c>
    </row>
    <row r="143" spans="11:19" x14ac:dyDescent="0.35">
      <c r="K143" t="s">
        <v>14</v>
      </c>
    </row>
    <row r="144" spans="11:19" x14ac:dyDescent="0.35">
      <c r="K144" t="s">
        <v>15</v>
      </c>
    </row>
    <row r="145" spans="11:11" x14ac:dyDescent="0.35">
      <c r="K145" t="s">
        <v>17</v>
      </c>
    </row>
    <row r="146" spans="11:11" x14ac:dyDescent="0.35">
      <c r="K146" t="s">
        <v>8</v>
      </c>
    </row>
    <row r="147" spans="11:11" x14ac:dyDescent="0.35">
      <c r="K147" t="s">
        <v>65</v>
      </c>
    </row>
    <row r="148" spans="11:11" x14ac:dyDescent="0.35">
      <c r="K148" t="s">
        <v>8</v>
      </c>
    </row>
    <row r="149" spans="11:11" x14ac:dyDescent="0.35">
      <c r="K149" t="s">
        <v>130</v>
      </c>
    </row>
    <row r="150" spans="11:11" x14ac:dyDescent="0.35">
      <c r="K150" t="s">
        <v>8</v>
      </c>
    </row>
    <row r="151" spans="11:11" x14ac:dyDescent="0.35">
      <c r="K151" t="s">
        <v>67</v>
      </c>
    </row>
    <row r="152" spans="11:11" x14ac:dyDescent="0.35">
      <c r="K152" t="s">
        <v>86</v>
      </c>
    </row>
    <row r="153" spans="11:11" x14ac:dyDescent="0.35">
      <c r="K153" t="s">
        <v>131</v>
      </c>
    </row>
    <row r="154" spans="11:11" x14ac:dyDescent="0.35">
      <c r="K154" t="s">
        <v>8</v>
      </c>
    </row>
    <row r="155" spans="11:11" x14ac:dyDescent="0.35">
      <c r="K155" t="s">
        <v>132</v>
      </c>
    </row>
    <row r="156" spans="11:11" x14ac:dyDescent="0.35">
      <c r="K156" t="s">
        <v>133</v>
      </c>
    </row>
    <row r="157" spans="11:11" x14ac:dyDescent="0.35">
      <c r="K157" t="s">
        <v>8</v>
      </c>
    </row>
    <row r="158" spans="11:11" x14ac:dyDescent="0.35">
      <c r="K158" t="s">
        <v>23</v>
      </c>
    </row>
    <row r="159" spans="11:11" x14ac:dyDescent="0.35">
      <c r="K159" t="s">
        <v>88</v>
      </c>
    </row>
    <row r="160" spans="11:11" x14ac:dyDescent="0.35">
      <c r="K160" t="s">
        <v>89</v>
      </c>
    </row>
    <row r="161" spans="11:11" x14ac:dyDescent="0.35">
      <c r="K161" t="s">
        <v>90</v>
      </c>
    </row>
    <row r="162" spans="11:11" x14ac:dyDescent="0.35">
      <c r="K162" t="s">
        <v>134</v>
      </c>
    </row>
    <row r="163" spans="11:11" x14ac:dyDescent="0.35">
      <c r="K163" t="s">
        <v>135</v>
      </c>
    </row>
    <row r="164" spans="11:11" x14ac:dyDescent="0.35">
      <c r="K164" t="s">
        <v>136</v>
      </c>
    </row>
    <row r="165" spans="11:11" x14ac:dyDescent="0.35">
      <c r="K165" t="s">
        <v>94</v>
      </c>
    </row>
    <row r="166" spans="11:11" x14ac:dyDescent="0.35">
      <c r="K166" t="s">
        <v>137</v>
      </c>
    </row>
    <row r="167" spans="11:11" x14ac:dyDescent="0.35">
      <c r="K167" t="s">
        <v>138</v>
      </c>
    </row>
    <row r="168" spans="11:11" x14ac:dyDescent="0.35">
      <c r="K168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307-E28D-4944-BEE3-DA2C0BB07D72}">
  <dimension ref="A1:V55"/>
  <sheetViews>
    <sheetView workbookViewId="0">
      <selection activeCell="T27" sqref="T27"/>
    </sheetView>
  </sheetViews>
  <sheetFormatPr defaultRowHeight="14.5" x14ac:dyDescent="0.35"/>
  <sheetData>
    <row r="1" spans="1:22" ht="58" x14ac:dyDescent="0.35">
      <c r="A1" t="s">
        <v>1</v>
      </c>
      <c r="B1" s="2" t="s">
        <v>95</v>
      </c>
      <c r="C1" t="s">
        <v>96</v>
      </c>
      <c r="D1" t="s">
        <v>97</v>
      </c>
      <c r="J1" t="s">
        <v>113</v>
      </c>
      <c r="K1" t="s">
        <v>115</v>
      </c>
      <c r="L1" t="s">
        <v>117</v>
      </c>
      <c r="M1" t="s">
        <v>119</v>
      </c>
      <c r="N1" t="s">
        <v>121</v>
      </c>
      <c r="R1" t="s">
        <v>113</v>
      </c>
      <c r="S1" t="s">
        <v>115</v>
      </c>
      <c r="T1" t="s">
        <v>117</v>
      </c>
      <c r="U1" t="s">
        <v>119</v>
      </c>
      <c r="V1" t="s">
        <v>121</v>
      </c>
    </row>
    <row r="2" spans="1:22" x14ac:dyDescent="0.35">
      <c r="A2">
        <v>1968</v>
      </c>
      <c r="B2" s="3">
        <f>'1968-1978'!D2</f>
        <v>16848</v>
      </c>
      <c r="C2">
        <f>'1968-1978'!F2</f>
        <v>17.3</v>
      </c>
      <c r="D2">
        <f>'1968-1978'!G2</f>
        <v>29.6</v>
      </c>
      <c r="I2">
        <f>A2</f>
        <v>1968</v>
      </c>
      <c r="J2">
        <f>_xlfn.XLOOKUP($I2&amp;J$1,'1968-1978'!$S$2:$S$135,'1968-1978'!$R$2:$R$135,,0)</f>
        <v>2.9</v>
      </c>
      <c r="K2">
        <f>_xlfn.XLOOKUP($I2&amp;K$1,'1968-1978'!$S$2:$S$135,'1968-1978'!$R$2:$R$135,,0)</f>
        <v>22.3</v>
      </c>
      <c r="L2">
        <f>_xlfn.XLOOKUP($I2&amp;L$1,'1968-1978'!$S$2:$S$135,'1968-1978'!$R$2:$R$135,,0)</f>
        <v>104</v>
      </c>
      <c r="M2">
        <f>_xlfn.XLOOKUP($I2&amp;M$1,'1968-1978'!$S$2:$S$135,'1968-1978'!$R$2:$R$135,,0)</f>
        <v>281.2</v>
      </c>
      <c r="N2">
        <f>_xlfn.XLOOKUP($I2&amp;N$1,'1968-1978'!$S$2:$S$135,'1968-1978'!$R$2:$R$135,,0)</f>
        <v>503</v>
      </c>
      <c r="Q2" t="s">
        <v>177</v>
      </c>
      <c r="R2">
        <f>MAX(J2:J53)</f>
        <v>2.9</v>
      </c>
      <c r="S2">
        <f t="shared" ref="S2:V2" si="0">MAX(K2:K53)</f>
        <v>27.4</v>
      </c>
      <c r="T2">
        <f t="shared" si="0"/>
        <v>122.7</v>
      </c>
      <c r="U2">
        <f t="shared" si="0"/>
        <v>361.8</v>
      </c>
      <c r="V2">
        <f t="shared" si="0"/>
        <v>832.6</v>
      </c>
    </row>
    <row r="3" spans="1:22" x14ac:dyDescent="0.35">
      <c r="A3">
        <f>A2+1</f>
        <v>1969</v>
      </c>
      <c r="B3" s="3">
        <f>'1968-1978'!D3</f>
        <v>16836</v>
      </c>
      <c r="C3">
        <f>'1968-1978'!F3</f>
        <v>17.2</v>
      </c>
      <c r="D3">
        <f>'1968-1978'!G3</f>
        <v>29.3</v>
      </c>
      <c r="I3">
        <f t="shared" ref="I3:I57" si="1">A3</f>
        <v>1969</v>
      </c>
      <c r="J3">
        <f>_xlfn.XLOOKUP($I3&amp;J$1,'1968-1978'!$S$2:$S$135,'1968-1978'!$R$2:$R$135,,0)</f>
        <v>2.5</v>
      </c>
      <c r="K3">
        <f>_xlfn.XLOOKUP($I3&amp;K$1,'1968-1978'!$S$2:$S$135,'1968-1978'!$R$2:$R$135,,0)</f>
        <v>21.9</v>
      </c>
      <c r="L3">
        <f>_xlfn.XLOOKUP($I3&amp;L$1,'1968-1978'!$S$2:$S$135,'1968-1978'!$R$2:$R$135,,0)</f>
        <v>100.6</v>
      </c>
      <c r="M3">
        <f>_xlfn.XLOOKUP($I3&amp;M$1,'1968-1978'!$S$2:$S$135,'1968-1978'!$R$2:$R$135,,0)</f>
        <v>284.8</v>
      </c>
      <c r="N3">
        <f>_xlfn.XLOOKUP($I3&amp;N$1,'1968-1978'!$S$2:$S$135,'1968-1978'!$R$2:$R$135,,0)</f>
        <v>486.7</v>
      </c>
      <c r="Q3" t="s">
        <v>178</v>
      </c>
      <c r="R3">
        <f>_xlfn.XLOOKUP(R2,J2:J53,$I$2:$I$53,,0)</f>
        <v>1968</v>
      </c>
      <c r="S3">
        <f t="shared" ref="S3:V3" si="2">_xlfn.XLOOKUP(S2,K2:K53,$I$2:$I$53,,0)</f>
        <v>1990</v>
      </c>
      <c r="T3">
        <f t="shared" si="2"/>
        <v>1990</v>
      </c>
      <c r="U3">
        <f t="shared" si="2"/>
        <v>1991</v>
      </c>
      <c r="V3">
        <f t="shared" si="2"/>
        <v>1993</v>
      </c>
    </row>
    <row r="4" spans="1:22" x14ac:dyDescent="0.35">
      <c r="A4">
        <f t="shared" ref="A4:A55" si="3">A3+1</f>
        <v>1970</v>
      </c>
      <c r="B4" s="3">
        <f>'1968-1978'!D4</f>
        <v>17252</v>
      </c>
      <c r="C4">
        <f>'1968-1978'!F4</f>
        <v>17.399999999999999</v>
      </c>
      <c r="D4">
        <f>'1968-1978'!G4</f>
        <v>28.8</v>
      </c>
      <c r="I4">
        <f t="shared" si="1"/>
        <v>1970</v>
      </c>
      <c r="J4">
        <f>_xlfn.XLOOKUP($I4&amp;J$1,'1968-1978'!$S$2:$S$135,'1968-1978'!$R$2:$R$135,,0)</f>
        <v>2.5</v>
      </c>
      <c r="K4">
        <f>_xlfn.XLOOKUP($I4&amp;K$1,'1968-1978'!$S$2:$S$135,'1968-1978'!$R$2:$R$135,,0)</f>
        <v>21.7</v>
      </c>
      <c r="L4">
        <f>_xlfn.XLOOKUP($I4&amp;L$1,'1968-1978'!$S$2:$S$135,'1968-1978'!$R$2:$R$135,,0)</f>
        <v>101.5</v>
      </c>
      <c r="M4">
        <f>_xlfn.XLOOKUP($I4&amp;M$1,'1968-1978'!$S$2:$S$135,'1968-1978'!$R$2:$R$135,,0)</f>
        <v>295.10000000000002</v>
      </c>
      <c r="N4">
        <f>_xlfn.XLOOKUP($I4&amp;N$1,'1968-1978'!$S$2:$S$135,'1968-1978'!$R$2:$R$135,,0)</f>
        <v>427.7</v>
      </c>
    </row>
    <row r="5" spans="1:22" x14ac:dyDescent="0.35">
      <c r="A5">
        <f t="shared" si="3"/>
        <v>1971</v>
      </c>
      <c r="B5" s="3">
        <f>'1968-1978'!D5</f>
        <v>17772</v>
      </c>
      <c r="C5">
        <f>'1968-1978'!F5</f>
        <v>17.600000000000001</v>
      </c>
      <c r="D5">
        <f>'1968-1978'!G5</f>
        <v>29.7</v>
      </c>
      <c r="I5">
        <f t="shared" si="1"/>
        <v>1971</v>
      </c>
      <c r="J5">
        <f>_xlfn.XLOOKUP($I5&amp;J$1,'1968-1978'!$S$2:$S$135,'1968-1978'!$R$2:$R$135,,0)</f>
        <v>2.6</v>
      </c>
      <c r="K5">
        <f>_xlfn.XLOOKUP($I5&amp;K$1,'1968-1978'!$S$2:$S$135,'1968-1978'!$R$2:$R$135,,0)</f>
        <v>22.7</v>
      </c>
      <c r="L5">
        <f>_xlfn.XLOOKUP($I5&amp;L$1,'1968-1978'!$S$2:$S$135,'1968-1978'!$R$2:$R$135,,0)</f>
        <v>101</v>
      </c>
      <c r="M5">
        <f>_xlfn.XLOOKUP($I5&amp;M$1,'1968-1978'!$S$2:$S$135,'1968-1978'!$R$2:$R$135,,0)</f>
        <v>290.89999999999998</v>
      </c>
      <c r="N5">
        <f>_xlfn.XLOOKUP($I5&amp;N$1,'1968-1978'!$S$2:$S$135,'1968-1978'!$R$2:$R$135,,0)</f>
        <v>490</v>
      </c>
    </row>
    <row r="6" spans="1:22" x14ac:dyDescent="0.35">
      <c r="A6">
        <f t="shared" si="3"/>
        <v>1972</v>
      </c>
      <c r="B6" s="3">
        <f>'1968-1978'!D6</f>
        <v>18228</v>
      </c>
      <c r="C6">
        <f>'1968-1978'!F6</f>
        <v>17.899999999999999</v>
      </c>
      <c r="D6">
        <f>'1968-1978'!G6</f>
        <v>29.9</v>
      </c>
      <c r="I6">
        <f t="shared" si="1"/>
        <v>1972</v>
      </c>
      <c r="J6">
        <f>_xlfn.XLOOKUP($I6&amp;J$1,'1968-1978'!$S$2:$S$135,'1968-1978'!$R$2:$R$135,,0)</f>
        <v>2.5</v>
      </c>
      <c r="K6">
        <f>_xlfn.XLOOKUP($I6&amp;K$1,'1968-1978'!$S$2:$S$135,'1968-1978'!$R$2:$R$135,,0)</f>
        <v>22.5</v>
      </c>
      <c r="L6">
        <f>_xlfn.XLOOKUP($I6&amp;L$1,'1968-1978'!$S$2:$S$135,'1968-1978'!$R$2:$R$135,,0)</f>
        <v>104.1</v>
      </c>
      <c r="M6">
        <f>_xlfn.XLOOKUP($I6&amp;M$1,'1968-1978'!$S$2:$S$135,'1968-1978'!$R$2:$R$135,,0)</f>
        <v>293.3</v>
      </c>
      <c r="N6">
        <f>_xlfn.XLOOKUP($I6&amp;N$1,'1968-1978'!$S$2:$S$135,'1968-1978'!$R$2:$R$135,,0)</f>
        <v>487</v>
      </c>
    </row>
    <row r="7" spans="1:22" x14ac:dyDescent="0.35">
      <c r="A7">
        <f t="shared" si="3"/>
        <v>1973</v>
      </c>
      <c r="B7" s="3">
        <f>'1968-1978'!D7</f>
        <v>18830</v>
      </c>
      <c r="C7">
        <f>'1968-1978'!F7</f>
        <v>18.3</v>
      </c>
      <c r="D7">
        <f>'1968-1978'!G7</f>
        <v>30.6</v>
      </c>
      <c r="I7">
        <f t="shared" si="1"/>
        <v>1973</v>
      </c>
      <c r="J7">
        <f>_xlfn.XLOOKUP($I7&amp;J$1,'1968-1978'!$S$2:$S$135,'1968-1978'!$R$2:$R$135,,0)</f>
        <v>2.7</v>
      </c>
      <c r="K7">
        <f>_xlfn.XLOOKUP($I7&amp;K$1,'1968-1978'!$S$2:$S$135,'1968-1978'!$R$2:$R$135,,0)</f>
        <v>23.2</v>
      </c>
      <c r="L7">
        <f>_xlfn.XLOOKUP($I7&amp;L$1,'1968-1978'!$S$2:$S$135,'1968-1978'!$R$2:$R$135,,0)</f>
        <v>103.3</v>
      </c>
      <c r="M7">
        <f>_xlfn.XLOOKUP($I7&amp;M$1,'1968-1978'!$S$2:$S$135,'1968-1978'!$R$2:$R$135,,0)</f>
        <v>298.60000000000002</v>
      </c>
      <c r="N7">
        <f>_xlfn.XLOOKUP($I7&amp;N$1,'1968-1978'!$S$2:$S$135,'1968-1978'!$R$2:$R$135,,0)</f>
        <v>513.79999999999995</v>
      </c>
    </row>
    <row r="8" spans="1:22" x14ac:dyDescent="0.35">
      <c r="A8">
        <f t="shared" si="3"/>
        <v>1974</v>
      </c>
      <c r="B8" s="3">
        <f>'1968-1978'!D8</f>
        <v>19184</v>
      </c>
      <c r="C8">
        <f>'1968-1978'!F8</f>
        <v>18.5</v>
      </c>
      <c r="D8">
        <f>'1968-1978'!G8</f>
        <v>30.4</v>
      </c>
      <c r="I8">
        <f t="shared" si="1"/>
        <v>1974</v>
      </c>
      <c r="J8">
        <f>_xlfn.XLOOKUP($I8&amp;J$1,'1968-1978'!$S$2:$S$135,'1968-1978'!$R$2:$R$135,,0)</f>
        <v>2.7</v>
      </c>
      <c r="K8">
        <f>_xlfn.XLOOKUP($I8&amp;K$1,'1968-1978'!$S$2:$S$135,'1968-1978'!$R$2:$R$135,,0)</f>
        <v>23</v>
      </c>
      <c r="L8">
        <f>_xlfn.XLOOKUP($I8&amp;L$1,'1968-1978'!$S$2:$S$135,'1968-1978'!$R$2:$R$135,,0)</f>
        <v>105.2</v>
      </c>
      <c r="M8">
        <f>_xlfn.XLOOKUP($I8&amp;M$1,'1968-1978'!$S$2:$S$135,'1968-1978'!$R$2:$R$135,,0)</f>
        <v>297.60000000000002</v>
      </c>
      <c r="N8">
        <f>_xlfn.XLOOKUP($I8&amp;N$1,'1968-1978'!$S$2:$S$135,'1968-1978'!$R$2:$R$135,,0)</f>
        <v>497.7</v>
      </c>
    </row>
    <row r="9" spans="1:22" x14ac:dyDescent="0.35">
      <c r="A9">
        <f t="shared" si="3"/>
        <v>1975</v>
      </c>
      <c r="B9" s="3">
        <f>'1968-1978'!D9</f>
        <v>19427</v>
      </c>
      <c r="C9">
        <f>'1968-1978'!F9</f>
        <v>18.5</v>
      </c>
      <c r="D9">
        <f>'1968-1978'!G9</f>
        <v>30.3</v>
      </c>
      <c r="I9">
        <f t="shared" si="1"/>
        <v>1975</v>
      </c>
      <c r="J9">
        <f>_xlfn.XLOOKUP($I9&amp;J$1,'1968-1978'!$S$2:$S$135,'1968-1978'!$R$2:$R$135,,0)</f>
        <v>2.2999999999999998</v>
      </c>
      <c r="K9">
        <f>_xlfn.XLOOKUP($I9&amp;K$1,'1968-1978'!$S$2:$S$135,'1968-1978'!$R$2:$R$135,,0)</f>
        <v>21.9</v>
      </c>
      <c r="L9">
        <f>_xlfn.XLOOKUP($I9&amp;L$1,'1968-1978'!$S$2:$S$135,'1968-1978'!$R$2:$R$135,,0)</f>
        <v>103.3</v>
      </c>
      <c r="M9">
        <f>_xlfn.XLOOKUP($I9&amp;M$1,'1968-1978'!$S$2:$S$135,'1968-1978'!$R$2:$R$135,,0)</f>
        <v>297.5</v>
      </c>
      <c r="N9">
        <f>_xlfn.XLOOKUP($I9&amp;N$1,'1968-1978'!$S$2:$S$135,'1968-1978'!$R$2:$R$135,,0)</f>
        <v>505.1</v>
      </c>
    </row>
    <row r="10" spans="1:22" x14ac:dyDescent="0.35">
      <c r="A10">
        <f t="shared" si="3"/>
        <v>1976</v>
      </c>
      <c r="B10" s="3">
        <f>'1968-1978'!D10</f>
        <v>20352</v>
      </c>
      <c r="C10">
        <f>'1968-1978'!F10</f>
        <v>19.2</v>
      </c>
      <c r="D10">
        <f>'1968-1978'!G10</f>
        <v>31.1</v>
      </c>
      <c r="I10">
        <f t="shared" si="1"/>
        <v>1976</v>
      </c>
      <c r="J10">
        <f>_xlfn.XLOOKUP($I10&amp;J$1,'1968-1978'!$S$2:$S$135,'1968-1978'!$R$2:$R$135,,0)</f>
        <v>2.7</v>
      </c>
      <c r="K10">
        <f>_xlfn.XLOOKUP($I10&amp;K$1,'1968-1978'!$S$2:$S$135,'1968-1978'!$R$2:$R$135,,0)</f>
        <v>22.8</v>
      </c>
      <c r="L10">
        <f>_xlfn.XLOOKUP($I10&amp;L$1,'1968-1978'!$S$2:$S$135,'1968-1978'!$R$2:$R$135,,0)</f>
        <v>104.5</v>
      </c>
      <c r="M10">
        <f>_xlfn.XLOOKUP($I10&amp;M$1,'1968-1978'!$S$2:$S$135,'1968-1978'!$R$2:$R$135,,0)</f>
        <v>303.89999999999998</v>
      </c>
      <c r="N10">
        <f>_xlfn.XLOOKUP($I10&amp;N$1,'1968-1978'!$S$2:$S$135,'1968-1978'!$R$2:$R$135,,0)</f>
        <v>527.9</v>
      </c>
    </row>
    <row r="11" spans="1:22" x14ac:dyDescent="0.35">
      <c r="A11">
        <f t="shared" si="3"/>
        <v>1977</v>
      </c>
      <c r="B11" s="3">
        <f>'1968-1978'!D11</f>
        <v>20790</v>
      </c>
      <c r="C11">
        <f>'1968-1978'!F11</f>
        <v>19.399999999999999</v>
      </c>
      <c r="D11">
        <f>'1968-1978'!G11</f>
        <v>31.3</v>
      </c>
      <c r="I11">
        <f t="shared" si="1"/>
        <v>1977</v>
      </c>
      <c r="J11">
        <f>_xlfn.XLOOKUP($I11&amp;J$1,'1968-1978'!$S$2:$S$135,'1968-1978'!$R$2:$R$135,,0)</f>
        <v>2.4</v>
      </c>
      <c r="K11">
        <f>_xlfn.XLOOKUP($I11&amp;K$1,'1968-1978'!$S$2:$S$135,'1968-1978'!$R$2:$R$135,,0)</f>
        <v>23.3</v>
      </c>
      <c r="L11">
        <f>_xlfn.XLOOKUP($I11&amp;L$1,'1968-1978'!$S$2:$S$135,'1968-1978'!$R$2:$R$135,,0)</f>
        <v>103.6</v>
      </c>
      <c r="M11">
        <f>_xlfn.XLOOKUP($I11&amp;M$1,'1968-1978'!$S$2:$S$135,'1968-1978'!$R$2:$R$135,,0)</f>
        <v>302.5</v>
      </c>
      <c r="N11">
        <f>_xlfn.XLOOKUP($I11&amp;N$1,'1968-1978'!$S$2:$S$135,'1968-1978'!$R$2:$R$135,,0)</f>
        <v>545.6</v>
      </c>
      <c r="Q11" t="s">
        <v>179</v>
      </c>
    </row>
    <row r="12" spans="1:22" x14ac:dyDescent="0.35">
      <c r="A12">
        <f t="shared" si="3"/>
        <v>1978</v>
      </c>
      <c r="B12" s="3">
        <f>'1968-1978'!D12</f>
        <v>21674</v>
      </c>
      <c r="C12">
        <f>'1968-1978'!F12</f>
        <v>20.100000000000001</v>
      </c>
      <c r="D12">
        <f>'1968-1978'!G12</f>
        <v>32.1</v>
      </c>
      <c r="I12">
        <f t="shared" si="1"/>
        <v>1978</v>
      </c>
      <c r="J12">
        <f>_xlfn.XLOOKUP($I12&amp;J$1,'1968-1978'!$S$2:$S$135,'1968-1978'!$R$2:$R$135,,0)</f>
        <v>2.7</v>
      </c>
      <c r="K12">
        <f>_xlfn.XLOOKUP($I12&amp;K$1,'1968-1978'!$S$2:$S$135,'1968-1978'!$R$2:$R$135,,0)</f>
        <v>22.2</v>
      </c>
      <c r="L12">
        <f>_xlfn.XLOOKUP($I12&amp;L$1,'1968-1978'!$S$2:$S$135,'1968-1978'!$R$2:$R$135,,0)</f>
        <v>105.4</v>
      </c>
      <c r="M12">
        <f>_xlfn.XLOOKUP($I12&amp;M$1,'1968-1978'!$S$2:$S$135,'1968-1978'!$R$2:$R$135,,0)</f>
        <v>309.5</v>
      </c>
      <c r="N12">
        <f>_xlfn.XLOOKUP($I12&amp;N$1,'1968-1978'!$S$2:$S$135,'1968-1978'!$R$2:$R$135,,0)</f>
        <v>573.29999999999995</v>
      </c>
      <c r="R12" t="s">
        <v>113</v>
      </c>
      <c r="S12" t="s">
        <v>115</v>
      </c>
      <c r="T12" t="s">
        <v>117</v>
      </c>
      <c r="U12" t="s">
        <v>119</v>
      </c>
      <c r="V12" t="s">
        <v>121</v>
      </c>
    </row>
    <row r="13" spans="1:22" x14ac:dyDescent="0.35">
      <c r="A13">
        <f t="shared" si="3"/>
        <v>1979</v>
      </c>
      <c r="B13" s="3">
        <f>'1979-1998'!D2</f>
        <v>22240</v>
      </c>
      <c r="C13">
        <f>'1979-1998'!F2</f>
        <v>20.399999999999999</v>
      </c>
      <c r="D13">
        <f>'1979-1998'!G2</f>
        <v>32.200000000000003</v>
      </c>
      <c r="I13">
        <f t="shared" si="1"/>
        <v>1979</v>
      </c>
      <c r="J13">
        <f>_xlfn.XLOOKUP($I13&amp;J$1,'1979-1998'!$T$2:$T$206,'1979-1998'!$S$2:$S$206,,0)</f>
        <v>2.6</v>
      </c>
      <c r="K13">
        <f>_xlfn.XLOOKUP($I13&amp;K$1,'1979-1998'!$T$2:$T$206,'1979-1998'!$S$2:$S$206,,0)</f>
        <v>22</v>
      </c>
      <c r="L13">
        <f>_xlfn.XLOOKUP($I13&amp;L$1,'1979-1998'!$T$2:$T$206,'1979-1998'!$S$2:$S$206,,0)</f>
        <v>105.7</v>
      </c>
      <c r="M13">
        <f>_xlfn.XLOOKUP($I13&amp;M$1,'1979-1998'!$T$2:$T$206,'1979-1998'!$S$2:$S$206,,0)</f>
        <v>311</v>
      </c>
      <c r="N13">
        <f>_xlfn.XLOOKUP($I13&amp;N$1,'1979-1998'!$T$2:$T$206,'1979-1998'!$S$2:$S$206,,0)</f>
        <v>576.9</v>
      </c>
      <c r="Q13">
        <f t="shared" ref="Q13:Q17" si="4">Q14-10</f>
        <v>1971</v>
      </c>
      <c r="R13">
        <f>_xlfn.XLOOKUP($Q13,$I$2:$I$100,J$2:J$100,,0)</f>
        <v>2.6</v>
      </c>
      <c r="S13">
        <f t="shared" ref="S13:S18" si="5">_xlfn.XLOOKUP($Q13,$I$2:$I$100,K$2:K$100,,0)</f>
        <v>22.7</v>
      </c>
      <c r="T13">
        <f t="shared" ref="T13:T18" si="6">_xlfn.XLOOKUP($Q13,$I$2:$I$100,L$2:L$100,,0)</f>
        <v>101</v>
      </c>
      <c r="U13">
        <f t="shared" ref="U13:U18" si="7">_xlfn.XLOOKUP($Q13,$I$2:$I$100,M$2:M$100,,0)</f>
        <v>290.89999999999998</v>
      </c>
      <c r="V13">
        <f t="shared" ref="V13:V18" si="8">_xlfn.XLOOKUP($Q13,$I$2:$I$100,N$2:N$100,,0)</f>
        <v>490</v>
      </c>
    </row>
    <row r="14" spans="1:22" x14ac:dyDescent="0.35">
      <c r="A14">
        <f t="shared" si="3"/>
        <v>1980</v>
      </c>
      <c r="B14" s="3">
        <f>'1979-1998'!D3</f>
        <v>22881</v>
      </c>
      <c r="C14">
        <f>'1979-1998'!F3</f>
        <v>20.8</v>
      </c>
      <c r="D14">
        <f>'1979-1998'!G3</f>
        <v>32.799999999999997</v>
      </c>
      <c r="I14">
        <f t="shared" si="1"/>
        <v>1980</v>
      </c>
      <c r="J14">
        <f>_xlfn.XLOOKUP($I14&amp;J$1,'1979-1998'!$T$2:$T$206,'1979-1998'!$S$2:$S$206,,0)</f>
        <v>2.8</v>
      </c>
      <c r="K14">
        <f>_xlfn.XLOOKUP($I14&amp;K$1,'1979-1998'!$T$2:$T$206,'1979-1998'!$S$2:$S$206,,0)</f>
        <v>22.7</v>
      </c>
      <c r="L14">
        <f>_xlfn.XLOOKUP($I14&amp;L$1,'1979-1998'!$T$2:$T$206,'1979-1998'!$S$2:$S$206,,0)</f>
        <v>106</v>
      </c>
      <c r="M14">
        <f>_xlfn.XLOOKUP($I14&amp;M$1,'1979-1998'!$T$2:$T$206,'1979-1998'!$S$2:$S$206,,0)</f>
        <v>312</v>
      </c>
      <c r="N14">
        <f>_xlfn.XLOOKUP($I14&amp;N$1,'1979-1998'!$T$2:$T$206,'1979-1998'!$S$2:$S$206,,0)</f>
        <v>606.70000000000005</v>
      </c>
      <c r="Q14">
        <f t="shared" si="4"/>
        <v>1981</v>
      </c>
      <c r="R14">
        <f t="shared" ref="R14:R18" si="9">_xlfn.XLOOKUP($Q14,$I$2:$I$100,J$2:J$100,,0)</f>
        <v>2.9</v>
      </c>
      <c r="S14">
        <f t="shared" si="5"/>
        <v>22.7</v>
      </c>
      <c r="T14">
        <f t="shared" si="6"/>
        <v>106.3</v>
      </c>
      <c r="U14">
        <f t="shared" si="7"/>
        <v>307.89999999999998</v>
      </c>
      <c r="V14">
        <f t="shared" si="8"/>
        <v>609</v>
      </c>
    </row>
    <row r="15" spans="1:22" x14ac:dyDescent="0.35">
      <c r="A15">
        <f t="shared" si="3"/>
        <v>1981</v>
      </c>
      <c r="B15" s="3">
        <f>'1979-1998'!D4</f>
        <v>23370</v>
      </c>
      <c r="C15">
        <f>'1979-1998'!F4</f>
        <v>21</v>
      </c>
      <c r="D15">
        <f>'1979-1998'!G4</f>
        <v>32.700000000000003</v>
      </c>
      <c r="I15">
        <f t="shared" si="1"/>
        <v>1981</v>
      </c>
      <c r="J15">
        <f>_xlfn.XLOOKUP($I15&amp;J$1,'1979-1998'!$T$2:$T$206,'1979-1998'!$S$2:$S$206,,0)</f>
        <v>2.9</v>
      </c>
      <c r="K15">
        <f>_xlfn.XLOOKUP($I15&amp;K$1,'1979-1998'!$T$2:$T$206,'1979-1998'!$S$2:$S$206,,0)</f>
        <v>22.7</v>
      </c>
      <c r="L15">
        <f>_xlfn.XLOOKUP($I15&amp;L$1,'1979-1998'!$T$2:$T$206,'1979-1998'!$S$2:$S$206,,0)</f>
        <v>106.3</v>
      </c>
      <c r="M15">
        <f>_xlfn.XLOOKUP($I15&amp;M$1,'1979-1998'!$T$2:$T$206,'1979-1998'!$S$2:$S$206,,0)</f>
        <v>307.89999999999998</v>
      </c>
      <c r="N15">
        <f>_xlfn.XLOOKUP($I15&amp;N$1,'1979-1998'!$T$2:$T$206,'1979-1998'!$S$2:$S$206,,0)</f>
        <v>609</v>
      </c>
      <c r="Q15">
        <f t="shared" si="4"/>
        <v>1991</v>
      </c>
      <c r="R15">
        <f t="shared" si="9"/>
        <v>2.5</v>
      </c>
      <c r="S15">
        <f t="shared" si="5"/>
        <v>26</v>
      </c>
      <c r="T15">
        <f t="shared" si="6"/>
        <v>120.8</v>
      </c>
      <c r="U15">
        <f t="shared" si="7"/>
        <v>361.8</v>
      </c>
      <c r="V15">
        <f t="shared" si="8"/>
        <v>775.4</v>
      </c>
    </row>
    <row r="16" spans="1:22" x14ac:dyDescent="0.35">
      <c r="A16">
        <f t="shared" si="3"/>
        <v>1982</v>
      </c>
      <c r="B16" s="3">
        <f>'1979-1998'!D5</f>
        <v>24021</v>
      </c>
      <c r="C16">
        <f>'1979-1998'!F5</f>
        <v>21.3</v>
      </c>
      <c r="D16">
        <f>'1979-1998'!G5</f>
        <v>32.9</v>
      </c>
      <c r="I16">
        <f t="shared" si="1"/>
        <v>1982</v>
      </c>
      <c r="J16">
        <f>_xlfn.XLOOKUP($I16&amp;J$1,'1979-1998'!$T$2:$T$206,'1979-1998'!$S$2:$S$206,,0)</f>
        <v>2.6</v>
      </c>
      <c r="K16">
        <f>_xlfn.XLOOKUP($I16&amp;K$1,'1979-1998'!$T$2:$T$206,'1979-1998'!$S$2:$S$206,,0)</f>
        <v>23.2</v>
      </c>
      <c r="L16">
        <f>_xlfn.XLOOKUP($I16&amp;L$1,'1979-1998'!$T$2:$T$206,'1979-1998'!$S$2:$S$206,,0)</f>
        <v>106</v>
      </c>
      <c r="M16">
        <f>_xlfn.XLOOKUP($I16&amp;M$1,'1979-1998'!$T$2:$T$206,'1979-1998'!$S$2:$S$206,,0)</f>
        <v>313.5</v>
      </c>
      <c r="N16">
        <f>_xlfn.XLOOKUP($I16&amp;N$1,'1979-1998'!$T$2:$T$206,'1979-1998'!$S$2:$S$206,,0)</f>
        <v>608.1</v>
      </c>
      <c r="Q16">
        <f t="shared" si="4"/>
        <v>2001</v>
      </c>
      <c r="R16">
        <f t="shared" si="9"/>
        <v>2.1</v>
      </c>
      <c r="S16">
        <f t="shared" si="5"/>
        <v>15.8</v>
      </c>
      <c r="T16">
        <f t="shared" si="6"/>
        <v>78.400000000000006</v>
      </c>
      <c r="U16">
        <f t="shared" si="7"/>
        <v>259.3</v>
      </c>
      <c r="V16">
        <f t="shared" si="8"/>
        <v>701.7</v>
      </c>
    </row>
    <row r="17" spans="1:22" x14ac:dyDescent="0.35">
      <c r="A17">
        <f t="shared" si="3"/>
        <v>1983</v>
      </c>
      <c r="B17" s="3">
        <f>'1979-1998'!D6</f>
        <v>24959</v>
      </c>
      <c r="C17">
        <f>'1979-1998'!F6</f>
        <v>22</v>
      </c>
      <c r="D17">
        <f>'1979-1998'!G6</f>
        <v>33.4</v>
      </c>
      <c r="I17">
        <f t="shared" si="1"/>
        <v>1983</v>
      </c>
      <c r="J17">
        <f>_xlfn.XLOOKUP($I17&amp;J$1,'1979-1998'!$T$2:$T$206,'1979-1998'!$S$2:$S$206,,0)</f>
        <v>2.8</v>
      </c>
      <c r="K17">
        <f>_xlfn.XLOOKUP($I17&amp;K$1,'1979-1998'!$T$2:$T$206,'1979-1998'!$S$2:$S$206,,0)</f>
        <v>23.8</v>
      </c>
      <c r="L17">
        <f>_xlfn.XLOOKUP($I17&amp;L$1,'1979-1998'!$T$2:$T$206,'1979-1998'!$S$2:$S$206,,0)</f>
        <v>108.9</v>
      </c>
      <c r="M17">
        <f>_xlfn.XLOOKUP($I17&amp;M$1,'1979-1998'!$T$2:$T$206,'1979-1998'!$S$2:$S$206,,0)</f>
        <v>316.3</v>
      </c>
      <c r="N17">
        <f>_xlfn.XLOOKUP($I17&amp;N$1,'1979-1998'!$T$2:$T$206,'1979-1998'!$S$2:$S$206,,0)</f>
        <v>617.9</v>
      </c>
      <c r="Q17">
        <f>Q18-10</f>
        <v>2011</v>
      </c>
      <c r="R17">
        <f t="shared" si="9"/>
        <v>1.9</v>
      </c>
      <c r="S17">
        <f t="shared" si="5"/>
        <v>13.8</v>
      </c>
      <c r="T17">
        <f t="shared" si="6"/>
        <v>54.2</v>
      </c>
      <c r="U17">
        <f t="shared" si="7"/>
        <v>176.8</v>
      </c>
      <c r="V17">
        <f t="shared" si="8"/>
        <v>499.1</v>
      </c>
    </row>
    <row r="18" spans="1:22" x14ac:dyDescent="0.35">
      <c r="A18">
        <f t="shared" si="3"/>
        <v>1984</v>
      </c>
      <c r="B18" s="3">
        <f>'1979-1998'!D7</f>
        <v>25407</v>
      </c>
      <c r="C18">
        <f>'1979-1998'!F7</f>
        <v>22.1</v>
      </c>
      <c r="D18">
        <f>'1979-1998'!G7</f>
        <v>33.6</v>
      </c>
      <c r="I18">
        <f t="shared" si="1"/>
        <v>1984</v>
      </c>
      <c r="J18">
        <f>_xlfn.XLOOKUP($I18&amp;J$1,'1979-1998'!$T$2:$T$206,'1979-1998'!$S$2:$S$206,,0)</f>
        <v>2.5</v>
      </c>
      <c r="K18">
        <f>_xlfn.XLOOKUP($I18&amp;K$1,'1979-1998'!$T$2:$T$206,'1979-1998'!$S$2:$S$206,,0)</f>
        <v>23.9</v>
      </c>
      <c r="L18">
        <f>_xlfn.XLOOKUP($I18&amp;L$1,'1979-1998'!$T$2:$T$206,'1979-1998'!$S$2:$S$206,,0)</f>
        <v>107.5</v>
      </c>
      <c r="M18">
        <f>_xlfn.XLOOKUP($I18&amp;M$1,'1979-1998'!$T$2:$T$206,'1979-1998'!$S$2:$S$206,,0)</f>
        <v>313.3</v>
      </c>
      <c r="N18">
        <f>_xlfn.XLOOKUP($I18&amp;N$1,'1979-1998'!$T$2:$T$206,'1979-1998'!$S$2:$S$206,,0)</f>
        <v>645</v>
      </c>
      <c r="Q18">
        <v>2021</v>
      </c>
      <c r="R18">
        <f t="shared" si="9"/>
        <v>1.7</v>
      </c>
      <c r="S18">
        <f t="shared" si="5"/>
        <v>13.6</v>
      </c>
      <c r="T18">
        <f t="shared" si="6"/>
        <v>54.2</v>
      </c>
      <c r="U18">
        <f t="shared" si="7"/>
        <v>152.4</v>
      </c>
      <c r="V18">
        <f t="shared" si="8"/>
        <v>421.9</v>
      </c>
    </row>
    <row r="19" spans="1:22" x14ac:dyDescent="0.35">
      <c r="A19">
        <f t="shared" si="3"/>
        <v>1985</v>
      </c>
      <c r="B19" s="3">
        <f>'1979-1998'!D8</f>
        <v>25943</v>
      </c>
      <c r="C19">
        <f>'1979-1998'!F8</f>
        <v>22.4</v>
      </c>
      <c r="D19">
        <f>'1979-1998'!G8</f>
        <v>33.4</v>
      </c>
      <c r="I19">
        <f t="shared" si="1"/>
        <v>1985</v>
      </c>
      <c r="J19">
        <f>_xlfn.XLOOKUP($I19&amp;J$1,'1979-1998'!$T$2:$T$206,'1979-1998'!$S$2:$S$206,,0)</f>
        <v>2.7</v>
      </c>
      <c r="K19">
        <f>_xlfn.XLOOKUP($I19&amp;K$1,'1979-1998'!$T$2:$T$206,'1979-1998'!$S$2:$S$206,,0)</f>
        <v>23.8</v>
      </c>
      <c r="L19">
        <f>_xlfn.XLOOKUP($I19&amp;L$1,'1979-1998'!$T$2:$T$206,'1979-1998'!$S$2:$S$206,,0)</f>
        <v>109.2</v>
      </c>
      <c r="M19">
        <f>_xlfn.XLOOKUP($I19&amp;M$1,'1979-1998'!$T$2:$T$206,'1979-1998'!$S$2:$S$206,,0)</f>
        <v>318.7</v>
      </c>
      <c r="N19">
        <f>_xlfn.XLOOKUP($I19&amp;N$1,'1979-1998'!$T$2:$T$206,'1979-1998'!$S$2:$S$206,,0)</f>
        <v>609.29999999999995</v>
      </c>
    </row>
    <row r="20" spans="1:22" x14ac:dyDescent="0.35">
      <c r="A20">
        <f t="shared" si="3"/>
        <v>1986</v>
      </c>
      <c r="B20" s="3">
        <f>'1979-1998'!D9</f>
        <v>27262</v>
      </c>
      <c r="C20">
        <f>'1979-1998'!F9</f>
        <v>23.3</v>
      </c>
      <c r="D20">
        <f>'1979-1998'!G9</f>
        <v>34.4</v>
      </c>
      <c r="I20">
        <f t="shared" si="1"/>
        <v>1986</v>
      </c>
      <c r="J20">
        <f>_xlfn.XLOOKUP($I20&amp;J$1,'1979-1998'!$T$2:$T$206,'1979-1998'!$S$2:$S$206,,0)</f>
        <v>2.5</v>
      </c>
      <c r="K20">
        <f>_xlfn.XLOOKUP($I20&amp;K$1,'1979-1998'!$T$2:$T$206,'1979-1998'!$S$2:$S$206,,0)</f>
        <v>24.9</v>
      </c>
      <c r="L20">
        <f>_xlfn.XLOOKUP($I20&amp;L$1,'1979-1998'!$T$2:$T$206,'1979-1998'!$S$2:$S$206,,0)</f>
        <v>113.7</v>
      </c>
      <c r="M20">
        <f>_xlfn.XLOOKUP($I20&amp;M$1,'1979-1998'!$T$2:$T$206,'1979-1998'!$S$2:$S$206,,0)</f>
        <v>322.60000000000002</v>
      </c>
      <c r="N20">
        <f>_xlfn.XLOOKUP($I20&amp;N$1,'1979-1998'!$T$2:$T$206,'1979-1998'!$S$2:$S$206,,0)</f>
        <v>638.70000000000005</v>
      </c>
    </row>
    <row r="21" spans="1:22" x14ac:dyDescent="0.35">
      <c r="A21">
        <f t="shared" si="3"/>
        <v>1987</v>
      </c>
      <c r="B21" s="3">
        <f>'1979-1998'!D10</f>
        <v>27864</v>
      </c>
      <c r="C21">
        <f>'1979-1998'!F10</f>
        <v>23.6</v>
      </c>
      <c r="D21">
        <f>'1979-1998'!G10</f>
        <v>34.6</v>
      </c>
      <c r="I21">
        <f t="shared" si="1"/>
        <v>1987</v>
      </c>
      <c r="J21">
        <f>_xlfn.XLOOKUP($I21&amp;J$1,'1979-1998'!$T$2:$T$206,'1979-1998'!$S$2:$S$206,,0)</f>
        <v>2.5</v>
      </c>
      <c r="K21">
        <f>_xlfn.XLOOKUP($I21&amp;K$1,'1979-1998'!$T$2:$T$206,'1979-1998'!$S$2:$S$206,,0)</f>
        <v>23.9</v>
      </c>
      <c r="L21">
        <f>_xlfn.XLOOKUP($I21&amp;L$1,'1979-1998'!$T$2:$T$206,'1979-1998'!$S$2:$S$206,,0)</f>
        <v>113.1</v>
      </c>
      <c r="M21">
        <f>_xlfn.XLOOKUP($I21&amp;M$1,'1979-1998'!$T$2:$T$206,'1979-1998'!$S$2:$S$206,,0)</f>
        <v>323.3</v>
      </c>
      <c r="N21">
        <f>_xlfn.XLOOKUP($I21&amp;N$1,'1979-1998'!$T$2:$T$206,'1979-1998'!$S$2:$S$206,,0)</f>
        <v>656.7</v>
      </c>
      <c r="R21" t="s">
        <v>113</v>
      </c>
      <c r="S21" t="s">
        <v>115</v>
      </c>
      <c r="T21" t="s">
        <v>117</v>
      </c>
      <c r="U21" t="s">
        <v>119</v>
      </c>
      <c r="V21" t="s">
        <v>121</v>
      </c>
    </row>
    <row r="22" spans="1:22" x14ac:dyDescent="0.35">
      <c r="A22">
        <f t="shared" si="3"/>
        <v>1988</v>
      </c>
      <c r="B22" s="3">
        <f>'1979-1998'!D11</f>
        <v>28982</v>
      </c>
      <c r="C22">
        <f>'1979-1998'!F11</f>
        <v>24.3</v>
      </c>
      <c r="D22">
        <f>'1979-1998'!G11</f>
        <v>35.4</v>
      </c>
      <c r="I22">
        <f t="shared" si="1"/>
        <v>1988</v>
      </c>
      <c r="J22">
        <f>_xlfn.XLOOKUP($I22&amp;J$1,'1979-1998'!$T$2:$T$206,'1979-1998'!$S$2:$S$206,,0)</f>
        <v>2.7</v>
      </c>
      <c r="K22">
        <f>_xlfn.XLOOKUP($I22&amp;K$1,'1979-1998'!$T$2:$T$206,'1979-1998'!$S$2:$S$206,,0)</f>
        <v>25</v>
      </c>
      <c r="L22">
        <f>_xlfn.XLOOKUP($I22&amp;L$1,'1979-1998'!$T$2:$T$206,'1979-1998'!$S$2:$S$206,,0)</f>
        <v>114.3</v>
      </c>
      <c r="M22">
        <f>_xlfn.XLOOKUP($I22&amp;M$1,'1979-1998'!$T$2:$T$206,'1979-1998'!$S$2:$S$206,,0)</f>
        <v>331.8</v>
      </c>
      <c r="N22">
        <f>_xlfn.XLOOKUP($I22&amp;N$1,'1979-1998'!$T$2:$T$206,'1979-1998'!$S$2:$S$206,,0)</f>
        <v>670.6</v>
      </c>
    </row>
    <row r="23" spans="1:22" x14ac:dyDescent="0.35">
      <c r="A23">
        <f t="shared" si="3"/>
        <v>1989</v>
      </c>
      <c r="B23" s="3">
        <f>'1979-1998'!D12</f>
        <v>30520</v>
      </c>
      <c r="C23">
        <f>'1979-1998'!F12</f>
        <v>25.4</v>
      </c>
      <c r="D23">
        <f>'1979-1998'!G12</f>
        <v>36.6</v>
      </c>
      <c r="I23">
        <f t="shared" si="1"/>
        <v>1989</v>
      </c>
      <c r="J23">
        <f>_xlfn.XLOOKUP($I23&amp;J$1,'1979-1998'!$T$2:$T$206,'1979-1998'!$S$2:$S$206,,0)</f>
        <v>2.5</v>
      </c>
      <c r="K23">
        <f>_xlfn.XLOOKUP($I23&amp;K$1,'1979-1998'!$T$2:$T$206,'1979-1998'!$S$2:$S$206,,0)</f>
        <v>26.8</v>
      </c>
      <c r="L23">
        <f>_xlfn.XLOOKUP($I23&amp;L$1,'1979-1998'!$T$2:$T$206,'1979-1998'!$S$2:$S$206,,0)</f>
        <v>116.6</v>
      </c>
      <c r="M23">
        <f>_xlfn.XLOOKUP($I23&amp;M$1,'1979-1998'!$T$2:$T$206,'1979-1998'!$S$2:$S$206,,0)</f>
        <v>339.7</v>
      </c>
      <c r="N23">
        <f>_xlfn.XLOOKUP($I23&amp;N$1,'1979-1998'!$T$2:$T$206,'1979-1998'!$S$2:$S$206,,0)</f>
        <v>709.3</v>
      </c>
      <c r="Q23">
        <f t="shared" ref="Q23:Q26" si="10">Q14</f>
        <v>1981</v>
      </c>
      <c r="R23" s="7">
        <f>R14/R13-1</f>
        <v>0.11538461538461542</v>
      </c>
      <c r="S23" s="7">
        <f t="shared" ref="S23:V23" si="11">S14/S13-1</f>
        <v>0</v>
      </c>
      <c r="T23" s="7">
        <f t="shared" si="11"/>
        <v>5.2475247524752522E-2</v>
      </c>
      <c r="U23" s="7">
        <f t="shared" si="11"/>
        <v>5.8439326228944655E-2</v>
      </c>
      <c r="V23" s="7">
        <f t="shared" si="11"/>
        <v>0.24285714285714288</v>
      </c>
    </row>
    <row r="24" spans="1:22" x14ac:dyDescent="0.35">
      <c r="A24">
        <f t="shared" si="3"/>
        <v>1990</v>
      </c>
      <c r="B24" s="3">
        <f>'1979-1998'!D13</f>
        <v>32378</v>
      </c>
      <c r="C24">
        <f>'1979-1998'!F13</f>
        <v>26.7</v>
      </c>
      <c r="D24">
        <f>'1979-1998'!G13</f>
        <v>38.4</v>
      </c>
      <c r="I24">
        <f t="shared" si="1"/>
        <v>1990</v>
      </c>
      <c r="J24">
        <f>_xlfn.XLOOKUP($I24&amp;J$1,'1979-1998'!$T$2:$T$206,'1979-1998'!$S$2:$S$206,,0)</f>
        <v>2.5</v>
      </c>
      <c r="K24">
        <f>_xlfn.XLOOKUP($I24&amp;K$1,'1979-1998'!$T$2:$T$206,'1979-1998'!$S$2:$S$206,,0)</f>
        <v>27.4</v>
      </c>
      <c r="L24">
        <f>_xlfn.XLOOKUP($I24&amp;L$1,'1979-1998'!$T$2:$T$206,'1979-1998'!$S$2:$S$206,,0)</f>
        <v>122.7</v>
      </c>
      <c r="M24">
        <f>_xlfn.XLOOKUP($I24&amp;M$1,'1979-1998'!$T$2:$T$206,'1979-1998'!$S$2:$S$206,,0)</f>
        <v>356.4</v>
      </c>
      <c r="N24">
        <f>_xlfn.XLOOKUP($I24&amp;N$1,'1979-1998'!$T$2:$T$206,'1979-1998'!$S$2:$S$206,,0)</f>
        <v>746.1</v>
      </c>
      <c r="Q24">
        <f t="shared" si="10"/>
        <v>1991</v>
      </c>
      <c r="R24" s="7">
        <f t="shared" ref="R24:V24" si="12">R15/R14-1</f>
        <v>-0.13793103448275856</v>
      </c>
      <c r="S24" s="7">
        <f t="shared" si="12"/>
        <v>0.14537444933920707</v>
      </c>
      <c r="T24" s="7">
        <f t="shared" si="12"/>
        <v>0.13640639698965185</v>
      </c>
      <c r="U24" s="7">
        <f t="shared" si="12"/>
        <v>0.17505683663527138</v>
      </c>
      <c r="V24" s="7">
        <f t="shared" si="12"/>
        <v>0.27323481116584558</v>
      </c>
    </row>
    <row r="25" spans="1:22" x14ac:dyDescent="0.35">
      <c r="A25">
        <f t="shared" si="3"/>
        <v>1991</v>
      </c>
      <c r="B25" s="3">
        <f>'1979-1998'!D14</f>
        <v>33564</v>
      </c>
      <c r="C25">
        <f>'1979-1998'!F14</f>
        <v>27.2</v>
      </c>
      <c r="D25">
        <f>'1979-1998'!G14</f>
        <v>38.9</v>
      </c>
      <c r="I25">
        <f t="shared" si="1"/>
        <v>1991</v>
      </c>
      <c r="J25">
        <f>_xlfn.XLOOKUP($I25&amp;J$1,'1979-1998'!$T$2:$T$206,'1979-1998'!$S$2:$S$206,,0)</f>
        <v>2.5</v>
      </c>
      <c r="K25">
        <f>_xlfn.XLOOKUP($I25&amp;K$1,'1979-1998'!$T$2:$T$206,'1979-1998'!$S$2:$S$206,,0)</f>
        <v>26</v>
      </c>
      <c r="L25">
        <f>_xlfn.XLOOKUP($I25&amp;L$1,'1979-1998'!$T$2:$T$206,'1979-1998'!$S$2:$S$206,,0)</f>
        <v>120.8</v>
      </c>
      <c r="M25">
        <f>_xlfn.XLOOKUP($I25&amp;M$1,'1979-1998'!$T$2:$T$206,'1979-1998'!$S$2:$S$206,,0)</f>
        <v>361.8</v>
      </c>
      <c r="N25">
        <f>_xlfn.XLOOKUP($I25&amp;N$1,'1979-1998'!$T$2:$T$206,'1979-1998'!$S$2:$S$206,,0)</f>
        <v>775.4</v>
      </c>
      <c r="Q25">
        <f t="shared" si="10"/>
        <v>2001</v>
      </c>
      <c r="R25" s="7">
        <f t="shared" ref="R25:V25" si="13">R16/R15-1</f>
        <v>-0.15999999999999992</v>
      </c>
      <c r="S25" s="7">
        <f t="shared" si="13"/>
        <v>-0.39230769230769225</v>
      </c>
      <c r="T25" s="7">
        <f t="shared" si="13"/>
        <v>-0.35099337748344361</v>
      </c>
      <c r="U25" s="7">
        <f t="shared" si="13"/>
        <v>-0.28330569375345493</v>
      </c>
      <c r="V25" s="7">
        <f t="shared" si="13"/>
        <v>-9.5047717307196189E-2</v>
      </c>
    </row>
    <row r="26" spans="1:22" x14ac:dyDescent="0.35">
      <c r="A26">
        <f t="shared" si="3"/>
        <v>1992</v>
      </c>
      <c r="B26" s="3">
        <f>'1979-1998'!D15</f>
        <v>34240</v>
      </c>
      <c r="C26">
        <f>'1979-1998'!F15</f>
        <v>27.3</v>
      </c>
      <c r="D26">
        <f>'1979-1998'!G15</f>
        <v>38.9</v>
      </c>
      <c r="I26">
        <f t="shared" si="1"/>
        <v>1992</v>
      </c>
      <c r="J26">
        <f>_xlfn.XLOOKUP($I26&amp;J$1,'1979-1998'!$T$2:$T$206,'1979-1998'!$S$2:$S$206,,0)</f>
        <v>2.2999999999999998</v>
      </c>
      <c r="K26">
        <f>_xlfn.XLOOKUP($I26&amp;K$1,'1979-1998'!$T$2:$T$206,'1979-1998'!$S$2:$S$206,,0)</f>
        <v>25.9</v>
      </c>
      <c r="L26">
        <f>_xlfn.XLOOKUP($I26&amp;L$1,'1979-1998'!$T$2:$T$206,'1979-1998'!$S$2:$S$206,,0)</f>
        <v>120.7</v>
      </c>
      <c r="M26">
        <f>_xlfn.XLOOKUP($I26&amp;M$1,'1979-1998'!$T$2:$T$206,'1979-1998'!$S$2:$S$206,,0)</f>
        <v>355.3</v>
      </c>
      <c r="N26">
        <f>_xlfn.XLOOKUP($I26&amp;N$1,'1979-1998'!$T$2:$T$206,'1979-1998'!$S$2:$S$206,,0)</f>
        <v>797.5</v>
      </c>
      <c r="Q26">
        <f t="shared" si="10"/>
        <v>2011</v>
      </c>
      <c r="R26" s="7">
        <f t="shared" ref="R26:V26" si="14">R17/R16-1</f>
        <v>-9.5238095238095344E-2</v>
      </c>
      <c r="S26" s="7">
        <f t="shared" si="14"/>
        <v>-0.12658227848101267</v>
      </c>
      <c r="T26" s="7">
        <f t="shared" si="14"/>
        <v>-0.30867346938775508</v>
      </c>
      <c r="U26" s="7">
        <f t="shared" si="14"/>
        <v>-0.31816428846895484</v>
      </c>
      <c r="V26" s="7">
        <f t="shared" si="14"/>
        <v>-0.28872737637166879</v>
      </c>
    </row>
    <row r="27" spans="1:22" x14ac:dyDescent="0.35">
      <c r="A27">
        <f t="shared" si="3"/>
        <v>1993</v>
      </c>
      <c r="B27" s="3">
        <f>'1979-1998'!D16</f>
        <v>34865</v>
      </c>
      <c r="C27">
        <f>'1979-1998'!F16</f>
        <v>27.4</v>
      </c>
      <c r="D27">
        <f>'1979-1998'!G16</f>
        <v>39</v>
      </c>
      <c r="I27">
        <f t="shared" si="1"/>
        <v>1993</v>
      </c>
      <c r="J27">
        <f>_xlfn.XLOOKUP($I27&amp;J$1,'1979-1998'!$T$2:$T$206,'1979-1998'!$S$2:$S$206,,0)</f>
        <v>2.2000000000000002</v>
      </c>
      <c r="K27">
        <f>_xlfn.XLOOKUP($I27&amp;K$1,'1979-1998'!$T$2:$T$206,'1979-1998'!$S$2:$S$206,,0)</f>
        <v>24.3</v>
      </c>
      <c r="L27">
        <f>_xlfn.XLOOKUP($I27&amp;L$1,'1979-1998'!$T$2:$T$206,'1979-1998'!$S$2:$S$206,,0)</f>
        <v>116.5</v>
      </c>
      <c r="M27">
        <f>_xlfn.XLOOKUP($I27&amp;M$1,'1979-1998'!$T$2:$T$206,'1979-1998'!$S$2:$S$206,,0)</f>
        <v>355.4</v>
      </c>
      <c r="N27">
        <f>_xlfn.XLOOKUP($I27&amp;N$1,'1979-1998'!$T$2:$T$206,'1979-1998'!$S$2:$S$206,,0)</f>
        <v>832.6</v>
      </c>
      <c r="Q27">
        <f>Q18</f>
        <v>2021</v>
      </c>
      <c r="R27" s="7">
        <f t="shared" ref="R27:V27" si="15">R18/R17-1</f>
        <v>-0.10526315789473684</v>
      </c>
      <c r="S27" s="7">
        <f t="shared" si="15"/>
        <v>-1.449275362318847E-2</v>
      </c>
      <c r="T27" s="7">
        <f t="shared" si="15"/>
        <v>0</v>
      </c>
      <c r="U27" s="7">
        <f t="shared" si="15"/>
        <v>-0.13800904977375572</v>
      </c>
      <c r="V27" s="7">
        <f t="shared" si="15"/>
        <v>-0.15467842115808461</v>
      </c>
    </row>
    <row r="28" spans="1:22" x14ac:dyDescent="0.35">
      <c r="A28">
        <f t="shared" si="3"/>
        <v>1994</v>
      </c>
      <c r="B28" s="3">
        <f>'1979-1998'!D17</f>
        <v>34902</v>
      </c>
      <c r="C28">
        <f>'1979-1998'!F17</f>
        <v>27.1</v>
      </c>
      <c r="D28">
        <f>'1979-1998'!G17</f>
        <v>38.200000000000003</v>
      </c>
      <c r="I28">
        <f t="shared" si="1"/>
        <v>1994</v>
      </c>
      <c r="J28">
        <f>_xlfn.XLOOKUP($I28&amp;J$1,'1979-1998'!$T$2:$T$206,'1979-1998'!$S$2:$S$206,,0)</f>
        <v>2.5</v>
      </c>
      <c r="K28">
        <f>_xlfn.XLOOKUP($I28&amp;K$1,'1979-1998'!$T$2:$T$206,'1979-1998'!$S$2:$S$206,,0)</f>
        <v>23.1</v>
      </c>
      <c r="L28">
        <f>_xlfn.XLOOKUP($I28&amp;L$1,'1979-1998'!$T$2:$T$206,'1979-1998'!$S$2:$S$206,,0)</f>
        <v>113.6</v>
      </c>
      <c r="M28">
        <f>_xlfn.XLOOKUP($I28&amp;M$1,'1979-1998'!$T$2:$T$206,'1979-1998'!$S$2:$S$206,,0)</f>
        <v>349.8</v>
      </c>
      <c r="N28">
        <f>_xlfn.XLOOKUP($I28&amp;N$1,'1979-1998'!$T$2:$T$206,'1979-1998'!$S$2:$S$206,,0)</f>
        <v>814.6</v>
      </c>
    </row>
    <row r="29" spans="1:22" x14ac:dyDescent="0.35">
      <c r="A29">
        <f t="shared" si="3"/>
        <v>1995</v>
      </c>
      <c r="B29" s="3">
        <f>'1979-1998'!D18</f>
        <v>34475</v>
      </c>
      <c r="C29">
        <f>'1979-1998'!F18</f>
        <v>26.5</v>
      </c>
      <c r="D29">
        <f>'1979-1998'!G18</f>
        <v>37</v>
      </c>
      <c r="I29">
        <f t="shared" si="1"/>
        <v>1995</v>
      </c>
      <c r="J29">
        <f>_xlfn.XLOOKUP($I29&amp;J$1,'1979-1998'!$T$2:$T$206,'1979-1998'!$S$2:$S$206,,0)</f>
        <v>2.1</v>
      </c>
      <c r="K29">
        <f>_xlfn.XLOOKUP($I29&amp;K$1,'1979-1998'!$T$2:$T$206,'1979-1998'!$S$2:$S$206,,0)</f>
        <v>22.6</v>
      </c>
      <c r="L29">
        <f>_xlfn.XLOOKUP($I29&amp;L$1,'1979-1998'!$T$2:$T$206,'1979-1998'!$S$2:$S$206,,0)</f>
        <v>108.2</v>
      </c>
      <c r="M29">
        <f>_xlfn.XLOOKUP($I29&amp;M$1,'1979-1998'!$T$2:$T$206,'1979-1998'!$S$2:$S$206,,0)</f>
        <v>333.5</v>
      </c>
      <c r="N29">
        <f>_xlfn.XLOOKUP($I29&amp;N$1,'1979-1998'!$T$2:$T$206,'1979-1998'!$S$2:$S$206,,0)</f>
        <v>813.6</v>
      </c>
    </row>
    <row r="30" spans="1:22" x14ac:dyDescent="0.35">
      <c r="A30">
        <f t="shared" si="3"/>
        <v>1996</v>
      </c>
      <c r="B30" s="3">
        <f>'1979-1998'!D19</f>
        <v>34123</v>
      </c>
      <c r="C30">
        <f>'1979-1998'!F19</f>
        <v>25.9</v>
      </c>
      <c r="D30">
        <f>'1979-1998'!G19</f>
        <v>35.700000000000003</v>
      </c>
      <c r="I30">
        <f t="shared" si="1"/>
        <v>1996</v>
      </c>
      <c r="J30">
        <f>_xlfn.XLOOKUP($I30&amp;J$1,'1979-1998'!$T$2:$T$206,'1979-1998'!$S$2:$S$206,,0)</f>
        <v>2.4</v>
      </c>
      <c r="K30">
        <f>_xlfn.XLOOKUP($I30&amp;K$1,'1979-1998'!$T$2:$T$206,'1979-1998'!$S$2:$S$206,,0)</f>
        <v>21.2</v>
      </c>
      <c r="L30">
        <f>_xlfn.XLOOKUP($I30&amp;L$1,'1979-1998'!$T$2:$T$206,'1979-1998'!$S$2:$S$206,,0)</f>
        <v>106</v>
      </c>
      <c r="M30">
        <f>_xlfn.XLOOKUP($I30&amp;M$1,'1979-1998'!$T$2:$T$206,'1979-1998'!$S$2:$S$206,,0)</f>
        <v>321.60000000000002</v>
      </c>
      <c r="N30">
        <f>_xlfn.XLOOKUP($I30&amp;N$1,'1979-1998'!$T$2:$T$206,'1979-1998'!$S$2:$S$206,,0)</f>
        <v>779</v>
      </c>
    </row>
    <row r="31" spans="1:22" x14ac:dyDescent="0.35">
      <c r="A31">
        <f t="shared" si="3"/>
        <v>1997</v>
      </c>
      <c r="B31" s="3">
        <f>'1979-1998'!D20</f>
        <v>32891</v>
      </c>
      <c r="C31">
        <f>'1979-1998'!F20</f>
        <v>24.6</v>
      </c>
      <c r="D31">
        <f>'1979-1998'!G20</f>
        <v>33.9</v>
      </c>
      <c r="I31">
        <f t="shared" si="1"/>
        <v>1997</v>
      </c>
      <c r="J31">
        <f>_xlfn.XLOOKUP($I31&amp;J$1,'1979-1998'!$T$2:$T$206,'1979-1998'!$S$2:$S$206,,0)</f>
        <v>2.2000000000000002</v>
      </c>
      <c r="K31">
        <f>_xlfn.XLOOKUP($I31&amp;K$1,'1979-1998'!$T$2:$T$206,'1979-1998'!$S$2:$S$206,,0)</f>
        <v>19.5</v>
      </c>
      <c r="L31">
        <f>_xlfn.XLOOKUP($I31&amp;L$1,'1979-1998'!$T$2:$T$206,'1979-1998'!$S$2:$S$206,,0)</f>
        <v>96.6</v>
      </c>
      <c r="M31">
        <f>_xlfn.XLOOKUP($I31&amp;M$1,'1979-1998'!$T$2:$T$206,'1979-1998'!$S$2:$S$206,,0)</f>
        <v>301</v>
      </c>
      <c r="N31">
        <f>_xlfn.XLOOKUP($I31&amp;N$1,'1979-1998'!$T$2:$T$206,'1979-1998'!$S$2:$S$206,,0)</f>
        <v>771.2</v>
      </c>
    </row>
    <row r="32" spans="1:22" x14ac:dyDescent="0.35">
      <c r="A32">
        <f t="shared" si="3"/>
        <v>1998</v>
      </c>
      <c r="B32" s="3">
        <f>'1979-1998'!D21</f>
        <v>32203</v>
      </c>
      <c r="C32">
        <f>'1979-1998'!F21</f>
        <v>23.8</v>
      </c>
      <c r="D32">
        <f>'1979-1998'!G21</f>
        <v>32.4</v>
      </c>
      <c r="I32">
        <f t="shared" si="1"/>
        <v>1998</v>
      </c>
      <c r="J32">
        <f>_xlfn.XLOOKUP($I32&amp;J$1,'1979-1998'!$T$2:$T$206,'1979-1998'!$S$2:$S$206,,0)</f>
        <v>2.2000000000000002</v>
      </c>
      <c r="K32">
        <f>_xlfn.XLOOKUP($I32&amp;K$1,'1979-1998'!$T$2:$T$206,'1979-1998'!$S$2:$S$206,,0)</f>
        <v>19.100000000000001</v>
      </c>
      <c r="L32">
        <f>_xlfn.XLOOKUP($I32&amp;L$1,'1979-1998'!$T$2:$T$206,'1979-1998'!$S$2:$S$206,,0)</f>
        <v>90.8</v>
      </c>
      <c r="M32">
        <f>_xlfn.XLOOKUP($I32&amp;M$1,'1979-1998'!$T$2:$T$206,'1979-1998'!$S$2:$S$206,,0)</f>
        <v>293</v>
      </c>
      <c r="N32">
        <f>_xlfn.XLOOKUP($I32&amp;N$1,'1979-1998'!$T$2:$T$206,'1979-1998'!$S$2:$S$206,,0)</f>
        <v>725.7</v>
      </c>
    </row>
    <row r="33" spans="1:14" x14ac:dyDescent="0.35">
      <c r="A33">
        <f t="shared" si="3"/>
        <v>1999</v>
      </c>
      <c r="B33" s="3">
        <f>'1999-2019'!D2</f>
        <v>31729</v>
      </c>
      <c r="C33">
        <f>'1999-2019'!F2</f>
        <v>23.2</v>
      </c>
      <c r="D33">
        <f>'1999-2019'!G2</f>
        <v>31.3</v>
      </c>
      <c r="I33">
        <f t="shared" si="1"/>
        <v>1999</v>
      </c>
      <c r="J33" s="9">
        <f>_xlfn.XLOOKUP($I33&amp;J$1,'UCD 1999-2020 by age'!$I$2:$I$155,'UCD 1999-2020 by age'!$H$2:$H$155,0)</f>
        <v>2.1</v>
      </c>
      <c r="K33" s="9">
        <f>_xlfn.XLOOKUP($I33&amp;K$1,'UCD 1999-2020 by age'!$I$2:$I$155,'UCD 1999-2020 by age'!$H$2:$H$155,0)</f>
        <v>17.100000000000001</v>
      </c>
      <c r="L33" s="9">
        <f>_xlfn.XLOOKUP($I33&amp;L$1,'UCD 1999-2020 by age'!$I$2:$I$155,'UCD 1999-2020 by age'!$H$2:$H$155,0)</f>
        <v>88.2</v>
      </c>
      <c r="M33" s="9">
        <f>_xlfn.XLOOKUP($I33&amp;M$1,'UCD 1999-2020 by age'!$I$2:$I$155,'UCD 1999-2020 by age'!$H$2:$H$155,0)</f>
        <v>279.10000000000002</v>
      </c>
      <c r="N33" s="9">
        <f>_xlfn.XLOOKUP($I33&amp;N$1,'UCD 1999-2020 by age'!$I$2:$I$155,'UCD 1999-2020 by age'!$H$2:$H$155,0)</f>
        <v>722.4</v>
      </c>
    </row>
    <row r="34" spans="1:14" x14ac:dyDescent="0.35">
      <c r="A34">
        <f t="shared" si="3"/>
        <v>2000</v>
      </c>
      <c r="B34" s="3">
        <f>'1999-2019'!D3</f>
        <v>31078</v>
      </c>
      <c r="C34">
        <f>'1999-2019'!F3</f>
        <v>22.5</v>
      </c>
      <c r="D34">
        <f>'1999-2019'!G3</f>
        <v>30.4</v>
      </c>
      <c r="I34">
        <f t="shared" si="1"/>
        <v>2000</v>
      </c>
      <c r="J34" s="9">
        <f>_xlfn.XLOOKUP($I34&amp;J$1,'UCD 1999-2020 by age'!$I$2:$I$155,'UCD 1999-2020 by age'!$H$2:$H$155,0)</f>
        <v>2</v>
      </c>
      <c r="K34" s="9">
        <f>_xlfn.XLOOKUP($I34&amp;K$1,'UCD 1999-2020 by age'!$I$2:$I$155,'UCD 1999-2020 by age'!$H$2:$H$155,0)</f>
        <v>16.600000000000001</v>
      </c>
      <c r="L34" s="9">
        <f>_xlfn.XLOOKUP($I34&amp;L$1,'UCD 1999-2020 by age'!$I$2:$I$155,'UCD 1999-2020 by age'!$H$2:$H$155,0)</f>
        <v>82</v>
      </c>
      <c r="M34" s="9">
        <f>_xlfn.XLOOKUP($I34&amp;M$1,'UCD 1999-2020 by age'!$I$2:$I$155,'UCD 1999-2020 by age'!$H$2:$H$155,0)</f>
        <v>267.89999999999998</v>
      </c>
      <c r="N34" s="9">
        <f>_xlfn.XLOOKUP($I34&amp;N$1,'UCD 1999-2020 by age'!$I$2:$I$155,'UCD 1999-2020 by age'!$H$2:$H$155,0)</f>
        <v>723.1</v>
      </c>
    </row>
    <row r="35" spans="1:14" x14ac:dyDescent="0.35">
      <c r="A35">
        <f t="shared" si="3"/>
        <v>2001</v>
      </c>
      <c r="B35" s="3">
        <f>'1999-2019'!D4</f>
        <v>30719</v>
      </c>
      <c r="C35">
        <f>'1999-2019'!F4</f>
        <v>22</v>
      </c>
      <c r="D35">
        <f>'1999-2019'!G4</f>
        <v>29.4</v>
      </c>
      <c r="I35">
        <f t="shared" si="1"/>
        <v>2001</v>
      </c>
      <c r="J35" s="9">
        <f>_xlfn.XLOOKUP($I35&amp;J$1,'UCD 1999-2020 by age'!$I$2:$I$155,'UCD 1999-2020 by age'!$H$2:$H$155,0)</f>
        <v>2.1</v>
      </c>
      <c r="K35" s="9">
        <f>_xlfn.XLOOKUP($I35&amp;K$1,'UCD 1999-2020 by age'!$I$2:$I$155,'UCD 1999-2020 by age'!$H$2:$H$155,0)</f>
        <v>15.8</v>
      </c>
      <c r="L35" s="9">
        <f>_xlfn.XLOOKUP($I35&amp;L$1,'UCD 1999-2020 by age'!$I$2:$I$155,'UCD 1999-2020 by age'!$H$2:$H$155,0)</f>
        <v>78.400000000000006</v>
      </c>
      <c r="M35" s="9">
        <f>_xlfn.XLOOKUP($I35&amp;M$1,'UCD 1999-2020 by age'!$I$2:$I$155,'UCD 1999-2020 by age'!$H$2:$H$155,0)</f>
        <v>259.3</v>
      </c>
      <c r="N35" s="9">
        <f>_xlfn.XLOOKUP($I35&amp;N$1,'UCD 1999-2020 by age'!$I$2:$I$155,'UCD 1999-2020 by age'!$H$2:$H$155,0)</f>
        <v>701.7</v>
      </c>
    </row>
    <row r="36" spans="1:14" x14ac:dyDescent="0.35">
      <c r="A36">
        <f t="shared" si="3"/>
        <v>2002</v>
      </c>
      <c r="B36" s="3">
        <f>'1999-2019'!D5</f>
        <v>30446</v>
      </c>
      <c r="C36">
        <f>'1999-2019'!F5</f>
        <v>21.6</v>
      </c>
      <c r="D36">
        <f>'1999-2019'!G5</f>
        <v>28.6</v>
      </c>
      <c r="I36">
        <f t="shared" si="1"/>
        <v>2002</v>
      </c>
      <c r="J36" s="9">
        <f>_xlfn.XLOOKUP($I36&amp;J$1,'UCD 1999-2020 by age'!$I$2:$I$155,'UCD 1999-2020 by age'!$H$2:$H$155,0)</f>
        <v>1.9</v>
      </c>
      <c r="K36" s="9">
        <f>_xlfn.XLOOKUP($I36&amp;K$1,'UCD 1999-2020 by age'!$I$2:$I$155,'UCD 1999-2020 by age'!$H$2:$H$155,0)</f>
        <v>15.7</v>
      </c>
      <c r="L36" s="9">
        <f>_xlfn.XLOOKUP($I36&amp;L$1,'UCD 1999-2020 by age'!$I$2:$I$155,'UCD 1999-2020 by age'!$H$2:$H$155,0)</f>
        <v>75.3</v>
      </c>
      <c r="M36" s="9">
        <f>_xlfn.XLOOKUP($I36&amp;M$1,'UCD 1999-2020 by age'!$I$2:$I$155,'UCD 1999-2020 by age'!$H$2:$H$155,0)</f>
        <v>250</v>
      </c>
      <c r="N36" s="9">
        <f>_xlfn.XLOOKUP($I36&amp;N$1,'UCD 1999-2020 by age'!$I$2:$I$155,'UCD 1999-2020 by age'!$H$2:$H$155,0)</f>
        <v>693.6</v>
      </c>
    </row>
    <row r="37" spans="1:14" x14ac:dyDescent="0.35">
      <c r="A37">
        <f t="shared" si="3"/>
        <v>2003</v>
      </c>
      <c r="B37" s="3">
        <f>'1999-2019'!D6</f>
        <v>29554</v>
      </c>
      <c r="C37">
        <f>'1999-2019'!F6</f>
        <v>20.8</v>
      </c>
      <c r="D37">
        <f>'1999-2019'!G6</f>
        <v>27.1</v>
      </c>
      <c r="I37">
        <f t="shared" si="1"/>
        <v>2003</v>
      </c>
      <c r="J37" s="9">
        <f>_xlfn.XLOOKUP($I37&amp;J$1,'UCD 1999-2020 by age'!$I$2:$I$155,'UCD 1999-2020 by age'!$H$2:$H$155,0)</f>
        <v>2.1</v>
      </c>
      <c r="K37" s="9">
        <f>_xlfn.XLOOKUP($I37&amp;K$1,'UCD 1999-2020 by age'!$I$2:$I$155,'UCD 1999-2020 by age'!$H$2:$H$155,0)</f>
        <v>15.4</v>
      </c>
      <c r="L37" s="9">
        <f>_xlfn.XLOOKUP($I37&amp;L$1,'UCD 1999-2020 by age'!$I$2:$I$155,'UCD 1999-2020 by age'!$H$2:$H$155,0)</f>
        <v>71.400000000000006</v>
      </c>
      <c r="M37" s="9">
        <f>_xlfn.XLOOKUP($I37&amp;M$1,'UCD 1999-2020 by age'!$I$2:$I$155,'UCD 1999-2020 by age'!$H$2:$H$155,0)</f>
        <v>237</v>
      </c>
      <c r="N37" s="9">
        <f>_xlfn.XLOOKUP($I37&amp;N$1,'UCD 1999-2020 by age'!$I$2:$I$155,'UCD 1999-2020 by age'!$H$2:$H$155,0)</f>
        <v>651.4</v>
      </c>
    </row>
    <row r="38" spans="1:14" x14ac:dyDescent="0.35">
      <c r="A38">
        <f t="shared" si="3"/>
        <v>2004</v>
      </c>
      <c r="B38" s="3">
        <f>'1999-2019'!D7</f>
        <v>29004</v>
      </c>
      <c r="C38">
        <f>'1999-2019'!F7</f>
        <v>20.2</v>
      </c>
      <c r="D38">
        <f>'1999-2019'!G7</f>
        <v>26.1</v>
      </c>
      <c r="I38">
        <f t="shared" si="1"/>
        <v>2004</v>
      </c>
      <c r="J38" s="9">
        <f>_xlfn.XLOOKUP($I38&amp;J$1,'UCD 1999-2020 by age'!$I$2:$I$155,'UCD 1999-2020 by age'!$H$2:$H$155,0)</f>
        <v>2.1</v>
      </c>
      <c r="K38" s="9">
        <f>_xlfn.XLOOKUP($I38&amp;K$1,'UCD 1999-2020 by age'!$I$2:$I$155,'UCD 1999-2020 by age'!$H$2:$H$155,0)</f>
        <v>14.5</v>
      </c>
      <c r="L38" s="9">
        <f>_xlfn.XLOOKUP($I38&amp;L$1,'UCD 1999-2020 by age'!$I$2:$I$155,'UCD 1999-2020 by age'!$H$2:$H$155,0)</f>
        <v>66.7</v>
      </c>
      <c r="M38" s="9">
        <f>_xlfn.XLOOKUP($I38&amp;M$1,'UCD 1999-2020 by age'!$I$2:$I$155,'UCD 1999-2020 by age'!$H$2:$H$155,0)</f>
        <v>228.4</v>
      </c>
      <c r="N38" s="9">
        <f>_xlfn.XLOOKUP($I38&amp;N$1,'UCD 1999-2020 by age'!$I$2:$I$155,'UCD 1999-2020 by age'!$H$2:$H$155,0)</f>
        <v>637.4</v>
      </c>
    </row>
    <row r="39" spans="1:14" x14ac:dyDescent="0.35">
      <c r="A39">
        <f t="shared" si="3"/>
        <v>2005</v>
      </c>
      <c r="B39" s="3">
        <f>'1999-2019'!D8</f>
        <v>28905</v>
      </c>
      <c r="C39">
        <f>'1999-2019'!F8</f>
        <v>19.899999999999999</v>
      </c>
      <c r="D39">
        <f>'1999-2019'!G8</f>
        <v>25.3</v>
      </c>
      <c r="I39">
        <f t="shared" si="1"/>
        <v>2005</v>
      </c>
      <c r="J39" s="9">
        <f>_xlfn.XLOOKUP($I39&amp;J$1,'UCD 1999-2020 by age'!$I$2:$I$155,'UCD 1999-2020 by age'!$H$2:$H$155,0)</f>
        <v>1.9</v>
      </c>
      <c r="K39" s="9">
        <f>_xlfn.XLOOKUP($I39&amp;K$1,'UCD 1999-2020 by age'!$I$2:$I$155,'UCD 1999-2020 by age'!$H$2:$H$155,0)</f>
        <v>14.6</v>
      </c>
      <c r="L39" s="9">
        <f>_xlfn.XLOOKUP($I39&amp;L$1,'UCD 1999-2020 by age'!$I$2:$I$155,'UCD 1999-2020 by age'!$H$2:$H$155,0)</f>
        <v>66.400000000000006</v>
      </c>
      <c r="M39" s="9">
        <f>_xlfn.XLOOKUP($I39&amp;M$1,'UCD 1999-2020 by age'!$I$2:$I$155,'UCD 1999-2020 by age'!$H$2:$H$155,0)</f>
        <v>219.2</v>
      </c>
      <c r="N39" s="9">
        <f>_xlfn.XLOOKUP($I39&amp;N$1,'UCD 1999-2020 by age'!$I$2:$I$155,'UCD 1999-2020 by age'!$H$2:$H$155,0)</f>
        <v>616.20000000000005</v>
      </c>
    </row>
    <row r="40" spans="1:14" x14ac:dyDescent="0.35">
      <c r="A40">
        <f t="shared" si="3"/>
        <v>2006</v>
      </c>
      <c r="B40" s="3">
        <f>'1999-2019'!D9</f>
        <v>28372</v>
      </c>
      <c r="C40">
        <f>'1999-2019'!F9</f>
        <v>19.3</v>
      </c>
      <c r="D40">
        <f>'1999-2019'!G9</f>
        <v>24.2</v>
      </c>
      <c r="I40">
        <f t="shared" si="1"/>
        <v>2006</v>
      </c>
      <c r="J40" s="9">
        <f>_xlfn.XLOOKUP($I40&amp;J$1,'UCD 1999-2020 by age'!$I$2:$I$155,'UCD 1999-2020 by age'!$H$2:$H$155,0)</f>
        <v>1.9</v>
      </c>
      <c r="K40" s="9">
        <f>_xlfn.XLOOKUP($I40&amp;K$1,'UCD 1999-2020 by age'!$I$2:$I$155,'UCD 1999-2020 by age'!$H$2:$H$155,0)</f>
        <v>14.8</v>
      </c>
      <c r="L40" s="9">
        <f>_xlfn.XLOOKUP($I40&amp;L$1,'UCD 1999-2020 by age'!$I$2:$I$155,'UCD 1999-2020 by age'!$H$2:$H$155,0)</f>
        <v>63.3</v>
      </c>
      <c r="M40" s="9">
        <f>_xlfn.XLOOKUP($I40&amp;M$1,'UCD 1999-2020 by age'!$I$2:$I$155,'UCD 1999-2020 by age'!$H$2:$H$155,0)</f>
        <v>208.1</v>
      </c>
      <c r="N40" s="9">
        <f>_xlfn.XLOOKUP($I40&amp;N$1,'UCD 1999-2020 by age'!$I$2:$I$155,'UCD 1999-2020 by age'!$H$2:$H$155,0)</f>
        <v>585.29999999999995</v>
      </c>
    </row>
    <row r="41" spans="1:14" x14ac:dyDescent="0.35">
      <c r="A41">
        <f t="shared" si="3"/>
        <v>2007</v>
      </c>
      <c r="B41" s="3">
        <f>'1999-2019'!D10</f>
        <v>29093</v>
      </c>
      <c r="C41">
        <f>'1999-2019'!F10</f>
        <v>19.600000000000001</v>
      </c>
      <c r="D41">
        <f>'1999-2019'!G10</f>
        <v>24.2</v>
      </c>
      <c r="I41">
        <f t="shared" si="1"/>
        <v>2007</v>
      </c>
      <c r="J41" s="9">
        <f>_xlfn.XLOOKUP($I41&amp;J$1,'UCD 1999-2020 by age'!$I$2:$I$155,'UCD 1999-2020 by age'!$H$2:$H$155,0)</f>
        <v>2</v>
      </c>
      <c r="K41" s="9">
        <f>_xlfn.XLOOKUP($I41&amp;K$1,'UCD 1999-2020 by age'!$I$2:$I$155,'UCD 1999-2020 by age'!$H$2:$H$155,0)</f>
        <v>14.2</v>
      </c>
      <c r="L41" s="9">
        <f>_xlfn.XLOOKUP($I41&amp;L$1,'UCD 1999-2020 by age'!$I$2:$I$155,'UCD 1999-2020 by age'!$H$2:$H$155,0)</f>
        <v>62.8</v>
      </c>
      <c r="M41" s="9">
        <f>_xlfn.XLOOKUP($I41&amp;M$1,'UCD 1999-2020 by age'!$I$2:$I$155,'UCD 1999-2020 by age'!$H$2:$H$155,0)</f>
        <v>208.7</v>
      </c>
      <c r="N41" s="9">
        <f>_xlfn.XLOOKUP($I41&amp;N$1,'UCD 1999-2020 by age'!$I$2:$I$155,'UCD 1999-2020 by age'!$H$2:$H$155,0)</f>
        <v>589.79999999999995</v>
      </c>
    </row>
    <row r="42" spans="1:14" x14ac:dyDescent="0.35">
      <c r="A42">
        <f t="shared" si="3"/>
        <v>2008</v>
      </c>
      <c r="B42" s="3">
        <f>'1999-2019'!D11</f>
        <v>28472</v>
      </c>
      <c r="C42">
        <f>'1999-2019'!F11</f>
        <v>19</v>
      </c>
      <c r="D42">
        <f>'1999-2019'!G11</f>
        <v>23</v>
      </c>
      <c r="I42">
        <f t="shared" si="1"/>
        <v>2008</v>
      </c>
      <c r="J42" s="9">
        <f>_xlfn.XLOOKUP($I42&amp;J$1,'UCD 1999-2020 by age'!$I$2:$I$155,'UCD 1999-2020 by age'!$H$2:$H$155,0)</f>
        <v>2.1</v>
      </c>
      <c r="K42" s="9">
        <f>_xlfn.XLOOKUP($I42&amp;K$1,'UCD 1999-2020 by age'!$I$2:$I$155,'UCD 1999-2020 by age'!$H$2:$H$155,0)</f>
        <v>14.5</v>
      </c>
      <c r="L42" s="9">
        <f>_xlfn.XLOOKUP($I42&amp;L$1,'UCD 1999-2020 by age'!$I$2:$I$155,'UCD 1999-2020 by age'!$H$2:$H$155,0)</f>
        <v>59.4</v>
      </c>
      <c r="M42" s="9">
        <f>_xlfn.XLOOKUP($I42&amp;M$1,'UCD 1999-2020 by age'!$I$2:$I$155,'UCD 1999-2020 by age'!$H$2:$H$155,0)</f>
        <v>197.8</v>
      </c>
      <c r="N42" s="9">
        <f>_xlfn.XLOOKUP($I42&amp;N$1,'UCD 1999-2020 by age'!$I$2:$I$155,'UCD 1999-2020 by age'!$H$2:$H$155,0)</f>
        <v>555.5</v>
      </c>
    </row>
    <row r="43" spans="1:14" x14ac:dyDescent="0.35">
      <c r="A43">
        <f t="shared" si="3"/>
        <v>2009</v>
      </c>
      <c r="B43" s="3">
        <f>'1999-2019'!D12</f>
        <v>28088</v>
      </c>
      <c r="C43">
        <f>'1999-2019'!F12</f>
        <v>18.600000000000001</v>
      </c>
      <c r="D43">
        <f>'1999-2019'!G12</f>
        <v>22.1</v>
      </c>
      <c r="I43">
        <f t="shared" si="1"/>
        <v>2009</v>
      </c>
      <c r="J43" s="9">
        <f>_xlfn.XLOOKUP($I43&amp;J$1,'UCD 1999-2020 by age'!$I$2:$I$155,'UCD 1999-2020 by age'!$H$2:$H$155,0)</f>
        <v>2</v>
      </c>
      <c r="K43" s="9">
        <f>_xlfn.XLOOKUP($I43&amp;K$1,'UCD 1999-2020 by age'!$I$2:$I$155,'UCD 1999-2020 by age'!$H$2:$H$155,0)</f>
        <v>14</v>
      </c>
      <c r="L43" s="9">
        <f>_xlfn.XLOOKUP($I43&amp;L$1,'UCD 1999-2020 by age'!$I$2:$I$155,'UCD 1999-2020 by age'!$H$2:$H$155,0)</f>
        <v>57.2</v>
      </c>
      <c r="M43" s="9">
        <f>_xlfn.XLOOKUP($I43&amp;M$1,'UCD 1999-2020 by age'!$I$2:$I$155,'UCD 1999-2020 by age'!$H$2:$H$155,0)</f>
        <v>190</v>
      </c>
      <c r="N43" s="9">
        <f>_xlfn.XLOOKUP($I43&amp;N$1,'UCD 1999-2020 by age'!$I$2:$I$155,'UCD 1999-2020 by age'!$H$2:$H$155,0)</f>
        <v>534.79999999999995</v>
      </c>
    </row>
    <row r="44" spans="1:14" x14ac:dyDescent="0.35">
      <c r="A44">
        <f t="shared" si="3"/>
        <v>2010</v>
      </c>
      <c r="B44" s="3">
        <f>'1999-2019'!D13</f>
        <v>28561</v>
      </c>
      <c r="C44">
        <f>'1999-2019'!F13</f>
        <v>18.8</v>
      </c>
      <c r="D44">
        <f>'1999-2019'!G13</f>
        <v>21.9</v>
      </c>
      <c r="I44">
        <f t="shared" si="1"/>
        <v>2010</v>
      </c>
      <c r="J44" s="9">
        <f>_xlfn.XLOOKUP($I44&amp;J$1,'UCD 1999-2020 by age'!$I$2:$I$155,'UCD 1999-2020 by age'!$H$2:$H$155,0)</f>
        <v>2.2000000000000002</v>
      </c>
      <c r="K44" s="9">
        <f>_xlfn.XLOOKUP($I44&amp;K$1,'UCD 1999-2020 by age'!$I$2:$I$155,'UCD 1999-2020 by age'!$H$2:$H$155,0)</f>
        <v>14.5</v>
      </c>
      <c r="L44" s="9">
        <f>_xlfn.XLOOKUP($I44&amp;L$1,'UCD 1999-2020 by age'!$I$2:$I$155,'UCD 1999-2020 by age'!$H$2:$H$155,0)</f>
        <v>58.1</v>
      </c>
      <c r="M44" s="9">
        <f>_xlfn.XLOOKUP($I44&amp;M$1,'UCD 1999-2020 by age'!$I$2:$I$155,'UCD 1999-2020 by age'!$H$2:$H$155,0)</f>
        <v>185.1</v>
      </c>
      <c r="N44" s="9">
        <f>_xlfn.XLOOKUP($I44&amp;N$1,'UCD 1999-2020 by age'!$I$2:$I$155,'UCD 1999-2020 by age'!$H$2:$H$155,0)</f>
        <v>530.20000000000005</v>
      </c>
    </row>
    <row r="45" spans="1:14" x14ac:dyDescent="0.35">
      <c r="A45">
        <f t="shared" si="3"/>
        <v>2011</v>
      </c>
      <c r="B45" s="3">
        <f>'1999-2019'!D14</f>
        <v>27970</v>
      </c>
      <c r="C45">
        <f>'1999-2019'!F14</f>
        <v>18.2</v>
      </c>
      <c r="D45">
        <f>'1999-2019'!G14</f>
        <v>20.7</v>
      </c>
      <c r="I45">
        <f t="shared" si="1"/>
        <v>2011</v>
      </c>
      <c r="J45" s="9">
        <f>_xlfn.XLOOKUP($I45&amp;J$1,'UCD 1999-2020 by age'!$I$2:$I$155,'UCD 1999-2020 by age'!$H$2:$H$155,0)</f>
        <v>1.9</v>
      </c>
      <c r="K45" s="9">
        <f>_xlfn.XLOOKUP($I45&amp;K$1,'UCD 1999-2020 by age'!$I$2:$I$155,'UCD 1999-2020 by age'!$H$2:$H$155,0)</f>
        <v>13.8</v>
      </c>
      <c r="L45" s="9">
        <f>_xlfn.XLOOKUP($I45&amp;L$1,'UCD 1999-2020 by age'!$I$2:$I$155,'UCD 1999-2020 by age'!$H$2:$H$155,0)</f>
        <v>54.2</v>
      </c>
      <c r="M45" s="9">
        <f>_xlfn.XLOOKUP($I45&amp;M$1,'UCD 1999-2020 by age'!$I$2:$I$155,'UCD 1999-2020 by age'!$H$2:$H$155,0)</f>
        <v>176.8</v>
      </c>
      <c r="N45" s="9">
        <f>_xlfn.XLOOKUP($I45&amp;N$1,'UCD 1999-2020 by age'!$I$2:$I$155,'UCD 1999-2020 by age'!$H$2:$H$155,0)</f>
        <v>499.1</v>
      </c>
    </row>
    <row r="46" spans="1:14" x14ac:dyDescent="0.35">
      <c r="A46">
        <f t="shared" si="3"/>
        <v>2012</v>
      </c>
      <c r="B46" s="3">
        <f>'1999-2019'!D15</f>
        <v>27245</v>
      </c>
      <c r="C46">
        <f>'1999-2019'!F15</f>
        <v>17.600000000000001</v>
      </c>
      <c r="D46">
        <f>'1999-2019'!G15</f>
        <v>19.5</v>
      </c>
      <c r="I46">
        <f t="shared" si="1"/>
        <v>2012</v>
      </c>
      <c r="J46" s="9">
        <f>_xlfn.XLOOKUP($I46&amp;J$1,'UCD 1999-2020 by age'!$I$2:$I$155,'UCD 1999-2020 by age'!$H$2:$H$155,0)</f>
        <v>2.2000000000000002</v>
      </c>
      <c r="K46" s="9">
        <f>_xlfn.XLOOKUP($I46&amp;K$1,'UCD 1999-2020 by age'!$I$2:$I$155,'UCD 1999-2020 by age'!$H$2:$H$155,0)</f>
        <v>13.2</v>
      </c>
      <c r="L46" s="9">
        <f>_xlfn.XLOOKUP($I46&amp;L$1,'UCD 1999-2020 by age'!$I$2:$I$155,'UCD 1999-2020 by age'!$H$2:$H$155,0)</f>
        <v>51.9</v>
      </c>
      <c r="M46" s="9">
        <f>_xlfn.XLOOKUP($I46&amp;M$1,'UCD 1999-2020 by age'!$I$2:$I$155,'UCD 1999-2020 by age'!$H$2:$H$155,0)</f>
        <v>166.1</v>
      </c>
      <c r="N46" s="9">
        <f>_xlfn.XLOOKUP($I46&amp;N$1,'UCD 1999-2020 by age'!$I$2:$I$155,'UCD 1999-2020 by age'!$H$2:$H$155,0)</f>
        <v>461.9</v>
      </c>
    </row>
    <row r="47" spans="1:14" x14ac:dyDescent="0.35">
      <c r="A47">
        <f t="shared" si="3"/>
        <v>2013</v>
      </c>
      <c r="B47" s="3">
        <f>'1999-2019'!D16</f>
        <v>27682</v>
      </c>
      <c r="C47">
        <f>'1999-2019'!F16</f>
        <v>17.8</v>
      </c>
      <c r="D47">
        <f>'1999-2019'!G16</f>
        <v>19.2</v>
      </c>
      <c r="I47">
        <f t="shared" si="1"/>
        <v>2013</v>
      </c>
      <c r="J47" s="9">
        <f>_xlfn.XLOOKUP($I47&amp;J$1,'UCD 1999-2020 by age'!$I$2:$I$155,'UCD 1999-2020 by age'!$H$2:$H$155,0)</f>
        <v>2.1</v>
      </c>
      <c r="K47" s="9">
        <f>_xlfn.XLOOKUP($I47&amp;K$1,'UCD 1999-2020 by age'!$I$2:$I$155,'UCD 1999-2020 by age'!$H$2:$H$155,0)</f>
        <v>13.6</v>
      </c>
      <c r="L47" s="9">
        <f>_xlfn.XLOOKUP($I47&amp;L$1,'UCD 1999-2020 by age'!$I$2:$I$155,'UCD 1999-2020 by age'!$H$2:$H$155,0)</f>
        <v>50.7</v>
      </c>
      <c r="M47" s="9">
        <f>_xlfn.XLOOKUP($I47&amp;M$1,'UCD 1999-2020 by age'!$I$2:$I$155,'UCD 1999-2020 by age'!$H$2:$H$155,0)</f>
        <v>160.69999999999999</v>
      </c>
      <c r="N47" s="9">
        <f>_xlfn.XLOOKUP($I47&amp;N$1,'UCD 1999-2020 by age'!$I$2:$I$155,'UCD 1999-2020 by age'!$H$2:$H$155,0)</f>
        <v>460.1</v>
      </c>
    </row>
    <row r="48" spans="1:14" x14ac:dyDescent="0.35">
      <c r="A48">
        <f t="shared" si="3"/>
        <v>2014</v>
      </c>
      <c r="B48" s="3">
        <f>'1999-2019'!D17</f>
        <v>28344</v>
      </c>
      <c r="C48">
        <f>'1999-2019'!F17</f>
        <v>18.100000000000001</v>
      </c>
      <c r="D48">
        <f>'1999-2019'!G17</f>
        <v>19</v>
      </c>
      <c r="I48">
        <f t="shared" si="1"/>
        <v>2014</v>
      </c>
      <c r="J48" s="9">
        <f>_xlfn.XLOOKUP($I48&amp;J$1,'UCD 1999-2020 by age'!$I$2:$I$155,'UCD 1999-2020 by age'!$H$2:$H$155,0)</f>
        <v>2</v>
      </c>
      <c r="K48" s="9">
        <f>_xlfn.XLOOKUP($I48&amp;K$1,'UCD 1999-2020 by age'!$I$2:$I$155,'UCD 1999-2020 by age'!$H$2:$H$155,0)</f>
        <v>13.7</v>
      </c>
      <c r="L48" s="9">
        <f>_xlfn.XLOOKUP($I48&amp;L$1,'UCD 1999-2020 by age'!$I$2:$I$155,'UCD 1999-2020 by age'!$H$2:$H$155,0)</f>
        <v>51.7</v>
      </c>
      <c r="M48" s="9">
        <f>_xlfn.XLOOKUP($I48&amp;M$1,'UCD 1999-2020 by age'!$I$2:$I$155,'UCD 1999-2020 by age'!$H$2:$H$155,0)</f>
        <v>160.6</v>
      </c>
      <c r="N48" s="9">
        <f>_xlfn.XLOOKUP($I48&amp;N$1,'UCD 1999-2020 by age'!$I$2:$I$155,'UCD 1999-2020 by age'!$H$2:$H$155,0)</f>
        <v>445.5</v>
      </c>
    </row>
    <row r="49" spans="1:14" x14ac:dyDescent="0.35">
      <c r="A49">
        <f t="shared" si="3"/>
        <v>2015</v>
      </c>
      <c r="B49" s="3">
        <f>'1999-2019'!D18</f>
        <v>28848</v>
      </c>
      <c r="C49">
        <f>'1999-2019'!F18</f>
        <v>18.2</v>
      </c>
      <c r="D49">
        <f>'1999-2019'!G18</f>
        <v>18.8</v>
      </c>
      <c r="I49">
        <f t="shared" si="1"/>
        <v>2015</v>
      </c>
      <c r="J49" s="9">
        <f>_xlfn.XLOOKUP($I49&amp;J$1,'UCD 1999-2020 by age'!$I$2:$I$155,'UCD 1999-2020 by age'!$H$2:$H$155,0)</f>
        <v>1.8</v>
      </c>
      <c r="K49" s="9">
        <f>_xlfn.XLOOKUP($I49&amp;K$1,'UCD 1999-2020 by age'!$I$2:$I$155,'UCD 1999-2020 by age'!$H$2:$H$155,0)</f>
        <v>13.8</v>
      </c>
      <c r="L49" s="9">
        <f>_xlfn.XLOOKUP($I49&amp;L$1,'UCD 1999-2020 by age'!$I$2:$I$155,'UCD 1999-2020 by age'!$H$2:$H$155,0)</f>
        <v>50.3</v>
      </c>
      <c r="M49" s="9">
        <f>_xlfn.XLOOKUP($I49&amp;M$1,'UCD 1999-2020 by age'!$I$2:$I$155,'UCD 1999-2020 by age'!$H$2:$H$155,0)</f>
        <v>159.6</v>
      </c>
      <c r="N49" s="9">
        <f>_xlfn.XLOOKUP($I49&amp;N$1,'UCD 1999-2020 by age'!$I$2:$I$155,'UCD 1999-2020 by age'!$H$2:$H$155,0)</f>
        <v>442.4</v>
      </c>
    </row>
    <row r="50" spans="1:14" x14ac:dyDescent="0.35">
      <c r="A50">
        <f t="shared" si="3"/>
        <v>2016</v>
      </c>
      <c r="B50" s="3">
        <f>'1999-2019'!D19</f>
        <v>30370</v>
      </c>
      <c r="C50">
        <f>'1999-2019'!F19</f>
        <v>19.100000000000001</v>
      </c>
      <c r="D50">
        <f>'1999-2019'!G19</f>
        <v>19.3</v>
      </c>
      <c r="I50">
        <f t="shared" si="1"/>
        <v>2016</v>
      </c>
      <c r="J50" s="9">
        <f>_xlfn.XLOOKUP($I50&amp;J$1,'UCD 1999-2020 by age'!$I$2:$I$155,'UCD 1999-2020 by age'!$H$2:$H$155,0)</f>
        <v>1.9</v>
      </c>
      <c r="K50" s="9">
        <f>_xlfn.XLOOKUP($I50&amp;K$1,'UCD 1999-2020 by age'!$I$2:$I$155,'UCD 1999-2020 by age'!$H$2:$H$155,0)</f>
        <v>14.5</v>
      </c>
      <c r="L50" s="9">
        <f>_xlfn.XLOOKUP($I50&amp;L$1,'UCD 1999-2020 by age'!$I$2:$I$155,'UCD 1999-2020 by age'!$H$2:$H$155,0)</f>
        <v>51.4</v>
      </c>
      <c r="M50" s="9">
        <f>_xlfn.XLOOKUP($I50&amp;M$1,'UCD 1999-2020 by age'!$I$2:$I$155,'UCD 1999-2020 by age'!$H$2:$H$155,0)</f>
        <v>163.19999999999999</v>
      </c>
      <c r="N50" s="9">
        <f>_xlfn.XLOOKUP($I50&amp;N$1,'UCD 1999-2020 by age'!$I$2:$I$155,'UCD 1999-2020 by age'!$H$2:$H$155,0)</f>
        <v>453.7</v>
      </c>
    </row>
    <row r="51" spans="1:14" x14ac:dyDescent="0.35">
      <c r="A51">
        <f t="shared" si="3"/>
        <v>2017</v>
      </c>
      <c r="B51" s="3">
        <f>'1999-2019'!D20</f>
        <v>30488</v>
      </c>
      <c r="C51">
        <f>'1999-2019'!F20</f>
        <v>19</v>
      </c>
      <c r="D51">
        <f>'1999-2019'!G20</f>
        <v>18.7</v>
      </c>
      <c r="I51">
        <f t="shared" si="1"/>
        <v>2017</v>
      </c>
      <c r="J51" s="9">
        <f>_xlfn.XLOOKUP($I51&amp;J$1,'UCD 1999-2020 by age'!$I$2:$I$155,'UCD 1999-2020 by age'!$H$2:$H$155,0)</f>
        <v>1.9</v>
      </c>
      <c r="K51" s="9">
        <f>_xlfn.XLOOKUP($I51&amp;K$1,'UCD 1999-2020 by age'!$I$2:$I$155,'UCD 1999-2020 by age'!$H$2:$H$155,0)</f>
        <v>13.5</v>
      </c>
      <c r="L51" s="9">
        <f>_xlfn.XLOOKUP($I51&amp;L$1,'UCD 1999-2020 by age'!$I$2:$I$155,'UCD 1999-2020 by age'!$H$2:$H$155,0)</f>
        <v>52.5</v>
      </c>
      <c r="M51" s="9">
        <f>_xlfn.XLOOKUP($I51&amp;M$1,'UCD 1999-2020 by age'!$I$2:$I$155,'UCD 1999-2020 by age'!$H$2:$H$155,0)</f>
        <v>158.30000000000001</v>
      </c>
      <c r="N51" s="9">
        <f>_xlfn.XLOOKUP($I51&amp;N$1,'UCD 1999-2020 by age'!$I$2:$I$155,'UCD 1999-2020 by age'!$H$2:$H$155,0)</f>
        <v>434.7</v>
      </c>
    </row>
    <row r="52" spans="1:14" x14ac:dyDescent="0.35">
      <c r="A52">
        <f t="shared" si="3"/>
        <v>2018</v>
      </c>
      <c r="B52" s="3">
        <f>'1999-2019'!D21</f>
        <v>31489</v>
      </c>
      <c r="C52">
        <f>'1999-2019'!F21</f>
        <v>19.5</v>
      </c>
      <c r="D52">
        <f>'1999-2019'!G21</f>
        <v>18.8</v>
      </c>
      <c r="I52">
        <f t="shared" si="1"/>
        <v>2018</v>
      </c>
      <c r="J52" s="9">
        <f>_xlfn.XLOOKUP($I52&amp;J$1,'UCD 1999-2020 by age'!$I$2:$I$155,'UCD 1999-2020 by age'!$H$2:$H$155,0)</f>
        <v>2</v>
      </c>
      <c r="K52" s="9">
        <f>_xlfn.XLOOKUP($I52&amp;K$1,'UCD 1999-2020 by age'!$I$2:$I$155,'UCD 1999-2020 by age'!$H$2:$H$155,0)</f>
        <v>14.3</v>
      </c>
      <c r="L52" s="9">
        <f>_xlfn.XLOOKUP($I52&amp;L$1,'UCD 1999-2020 by age'!$I$2:$I$155,'UCD 1999-2020 by age'!$H$2:$H$155,0)</f>
        <v>52.1</v>
      </c>
      <c r="M52" s="9">
        <f>_xlfn.XLOOKUP($I52&amp;M$1,'UCD 1999-2020 by age'!$I$2:$I$155,'UCD 1999-2020 by age'!$H$2:$H$155,0)</f>
        <v>155.30000000000001</v>
      </c>
      <c r="N52" s="9">
        <f>_xlfn.XLOOKUP($I52&amp;N$1,'UCD 1999-2020 by age'!$I$2:$I$155,'UCD 1999-2020 by age'!$H$2:$H$155,0)</f>
        <v>440.9</v>
      </c>
    </row>
    <row r="53" spans="1:14" x14ac:dyDescent="0.35">
      <c r="A53">
        <f t="shared" si="3"/>
        <v>2019</v>
      </c>
      <c r="B53" s="3">
        <f>'1999-2019'!D22</f>
        <v>31638</v>
      </c>
      <c r="C53">
        <f>'1999-2019'!F22</f>
        <v>19.600000000000001</v>
      </c>
      <c r="D53">
        <f>'1999-2019'!G22</f>
        <v>18.3</v>
      </c>
      <c r="I53">
        <f t="shared" si="1"/>
        <v>2019</v>
      </c>
      <c r="J53" s="9">
        <f>_xlfn.XLOOKUP($I53&amp;J$1,'UCD 1999-2020 by age'!$I$2:$I$155,'UCD 1999-2020 by age'!$H$2:$H$155,0)</f>
        <v>1.9</v>
      </c>
      <c r="K53" s="9">
        <f>_xlfn.XLOOKUP($I53&amp;K$1,'UCD 1999-2020 by age'!$I$2:$I$155,'UCD 1999-2020 by age'!$H$2:$H$155,0)</f>
        <v>14.3</v>
      </c>
      <c r="L53" s="9">
        <f>_xlfn.XLOOKUP($I53&amp;L$1,'UCD 1999-2020 by age'!$I$2:$I$155,'UCD 1999-2020 by age'!$H$2:$H$155,0)</f>
        <v>51.6</v>
      </c>
      <c r="M53" s="9">
        <f>_xlfn.XLOOKUP($I53&amp;M$1,'UCD 1999-2020 by age'!$I$2:$I$155,'UCD 1999-2020 by age'!$H$2:$H$155,0)</f>
        <v>149.9</v>
      </c>
      <c r="N53" s="9">
        <f>_xlfn.XLOOKUP($I53&amp;N$1,'UCD 1999-2020 by age'!$I$2:$I$155,'UCD 1999-2020 by age'!$H$2:$H$155,0)</f>
        <v>430.2</v>
      </c>
    </row>
    <row r="54" spans="1:14" x14ac:dyDescent="0.35">
      <c r="A54">
        <f t="shared" si="3"/>
        <v>2020</v>
      </c>
      <c r="B54" s="3">
        <f>'UCD 1999-2020'!D23</f>
        <v>32707</v>
      </c>
      <c r="C54">
        <f>'Prov 2018-2022'!F4</f>
        <v>20.2</v>
      </c>
      <c r="D54">
        <f>'Prov 2018-2022'!G4</f>
        <v>18.5</v>
      </c>
      <c r="I54">
        <v>2020</v>
      </c>
      <c r="J54" s="10">
        <f>_xlfn.XLOOKUP($I54&amp;J$1,'Prov 2018-2022 by age'!$I$2:$I$37,'Prov 2018-2022 by age'!$H$2:$H$37,,0)</f>
        <v>1.6</v>
      </c>
      <c r="K54" s="10">
        <f>_xlfn.XLOOKUP($I54&amp;K$1,'Prov 2018-2022 by age'!$I$2:$I$37,'Prov 2018-2022 by age'!$H$2:$H$37,,0)</f>
        <v>14.4</v>
      </c>
      <c r="L54" s="10">
        <f>_xlfn.XLOOKUP($I54&amp;L$1,'Prov 2018-2022 by age'!$I$2:$I$37,'Prov 2018-2022 by age'!$H$2:$H$37,,0)</f>
        <v>53.2</v>
      </c>
      <c r="M54" s="10">
        <f>_xlfn.XLOOKUP($I54&amp;M$1,'Prov 2018-2022 by age'!$I$2:$I$37,'Prov 2018-2022 by age'!$H$2:$H$37,,0)</f>
        <v>151.5</v>
      </c>
      <c r="N54" s="10">
        <f>_xlfn.XLOOKUP($I54&amp;N$1,'Prov 2018-2022 by age'!$I$2:$I$37,'Prov 2018-2022 by age'!$H$2:$H$37,,0)</f>
        <v>429.7</v>
      </c>
    </row>
    <row r="55" spans="1:14" x14ac:dyDescent="0.35">
      <c r="A55">
        <f t="shared" si="3"/>
        <v>2021</v>
      </c>
      <c r="B55" s="3">
        <f>'Prov 2018-2022'!D5</f>
        <v>32563</v>
      </c>
      <c r="C55">
        <f>'Prov 2018-2022'!F5</f>
        <v>20.100000000000001</v>
      </c>
      <c r="D55">
        <f>'Prov 2018-2022'!G5</f>
        <v>18.399999999999999</v>
      </c>
      <c r="I55">
        <v>2021</v>
      </c>
      <c r="J55" s="10">
        <f>_xlfn.XLOOKUP($I55&amp;J$1,'Prov 2018-2022 by age'!$I$2:$I$37,'Prov 2018-2022 by age'!$H$2:$H$37,,0)</f>
        <v>1.7</v>
      </c>
      <c r="K55" s="10">
        <f>_xlfn.XLOOKUP($I55&amp;K$1,'Prov 2018-2022 by age'!$I$2:$I$37,'Prov 2018-2022 by age'!$H$2:$H$37,,0)</f>
        <v>13.6</v>
      </c>
      <c r="L55" s="10">
        <f>_xlfn.XLOOKUP($I55&amp;L$1,'Prov 2018-2022 by age'!$I$2:$I$37,'Prov 2018-2022 by age'!$H$2:$H$37,,0)</f>
        <v>54.2</v>
      </c>
      <c r="M55" s="10">
        <f>_xlfn.XLOOKUP($I55&amp;M$1,'Prov 2018-2022 by age'!$I$2:$I$37,'Prov 2018-2022 by age'!$H$2:$H$37,,0)</f>
        <v>152.4</v>
      </c>
      <c r="N55" s="10">
        <f>_xlfn.XLOOKUP($I55&amp;N$1,'Prov 2018-2022 by age'!$I$2:$I$37,'Prov 2018-2022 by age'!$H$2:$H$37,,0)</f>
        <v>421.9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9BF2-C22D-4F5B-B969-8F7D78063473}">
  <dimension ref="A1:E33"/>
  <sheetViews>
    <sheetView workbookViewId="0">
      <selection activeCell="D19" sqref="D19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165</v>
      </c>
      <c r="B1" t="s">
        <v>369</v>
      </c>
    </row>
    <row r="2" spans="1:2" x14ac:dyDescent="0.35">
      <c r="A2" t="s">
        <v>166</v>
      </c>
      <c r="B2" t="s">
        <v>368</v>
      </c>
    </row>
    <row r="5" spans="1:2" x14ac:dyDescent="0.35">
      <c r="A5" s="6" t="s">
        <v>167</v>
      </c>
    </row>
    <row r="6" spans="1:2" x14ac:dyDescent="0.35">
      <c r="A6" t="s">
        <v>181</v>
      </c>
      <c r="B6" t="s">
        <v>182</v>
      </c>
    </row>
    <row r="7" spans="1:2" x14ac:dyDescent="0.35">
      <c r="B7" t="s">
        <v>183</v>
      </c>
    </row>
    <row r="18" spans="1:5" x14ac:dyDescent="0.35">
      <c r="A18" s="6" t="s">
        <v>168</v>
      </c>
      <c r="B18" s="6" t="s">
        <v>169</v>
      </c>
      <c r="D18" s="6" t="s">
        <v>170</v>
      </c>
      <c r="E18" s="6" t="s">
        <v>169</v>
      </c>
    </row>
    <row r="19" spans="1:5" x14ac:dyDescent="0.35">
      <c r="A19" t="s">
        <v>370</v>
      </c>
      <c r="D19" t="s">
        <v>176</v>
      </c>
    </row>
    <row r="20" spans="1:5" x14ac:dyDescent="0.35">
      <c r="A20" t="s">
        <v>371</v>
      </c>
    </row>
    <row r="21" spans="1:5" x14ac:dyDescent="0.35">
      <c r="A21" t="s">
        <v>372</v>
      </c>
    </row>
    <row r="22" spans="1:5" x14ac:dyDescent="0.35">
      <c r="A22" t="s">
        <v>373</v>
      </c>
    </row>
    <row r="23" spans="1:5" x14ac:dyDescent="0.35">
      <c r="A23" t="s">
        <v>374</v>
      </c>
    </row>
    <row r="24" spans="1:5" x14ac:dyDescent="0.35">
      <c r="A24" t="s">
        <v>375</v>
      </c>
    </row>
    <row r="25" spans="1:5" x14ac:dyDescent="0.35">
      <c r="A25" t="s">
        <v>376</v>
      </c>
    </row>
    <row r="26" spans="1:5" x14ac:dyDescent="0.35">
      <c r="A26" t="s">
        <v>377</v>
      </c>
    </row>
    <row r="27" spans="1:5" x14ac:dyDescent="0.35">
      <c r="A27" t="s">
        <v>171</v>
      </c>
    </row>
    <row r="28" spans="1:5" x14ac:dyDescent="0.35">
      <c r="A28" t="s">
        <v>172</v>
      </c>
    </row>
    <row r="29" spans="1:5" x14ac:dyDescent="0.35">
      <c r="A29" t="s">
        <v>173</v>
      </c>
    </row>
    <row r="30" spans="1:5" x14ac:dyDescent="0.35">
      <c r="A30" t="s">
        <v>174</v>
      </c>
    </row>
    <row r="31" spans="1:5" x14ac:dyDescent="0.35">
      <c r="A31" t="s">
        <v>175</v>
      </c>
    </row>
    <row r="32" spans="1:5" x14ac:dyDescent="0.35">
      <c r="A32" t="s">
        <v>180</v>
      </c>
    </row>
    <row r="33" spans="1:1" x14ac:dyDescent="0.35">
      <c r="A33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1B8A-5052-458E-9711-7B06A6A8C6E6}">
  <dimension ref="A1:I82"/>
  <sheetViews>
    <sheetView topLeftCell="A2" workbookViewId="0">
      <selection activeCell="I2" sqref="I2:I37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8" t="s">
        <v>147</v>
      </c>
      <c r="E1" s="8" t="s">
        <v>148</v>
      </c>
      <c r="F1" t="s">
        <v>3</v>
      </c>
      <c r="G1" t="s">
        <v>4</v>
      </c>
      <c r="H1" t="s">
        <v>5</v>
      </c>
      <c r="I1" t="s">
        <v>140</v>
      </c>
    </row>
    <row r="2" spans="1:9" x14ac:dyDescent="0.35">
      <c r="B2">
        <v>2018</v>
      </c>
      <c r="C2">
        <v>2018</v>
      </c>
      <c r="D2" s="8" t="s">
        <v>110</v>
      </c>
      <c r="E2" s="8" t="s">
        <v>111</v>
      </c>
      <c r="F2">
        <v>24</v>
      </c>
      <c r="G2">
        <v>20587600</v>
      </c>
      <c r="H2">
        <v>0.1</v>
      </c>
      <c r="I2" s="10" t="str">
        <f>C2&amp;D2</f>
        <v>201835-44 years</v>
      </c>
    </row>
    <row r="3" spans="1:9" x14ac:dyDescent="0.35">
      <c r="B3">
        <v>2018</v>
      </c>
      <c r="C3">
        <v>2018</v>
      </c>
      <c r="D3" s="8" t="s">
        <v>113</v>
      </c>
      <c r="E3" s="8" t="s">
        <v>114</v>
      </c>
      <c r="F3">
        <v>412</v>
      </c>
      <c r="G3">
        <v>20541202</v>
      </c>
      <c r="H3">
        <v>2</v>
      </c>
      <c r="I3" s="10" t="str">
        <f t="shared" ref="I3:I37" si="0">C3&amp;D3</f>
        <v>201845-54 years</v>
      </c>
    </row>
    <row r="4" spans="1:9" x14ac:dyDescent="0.35">
      <c r="B4">
        <v>2018</v>
      </c>
      <c r="C4">
        <v>2018</v>
      </c>
      <c r="D4" s="8" t="s">
        <v>115</v>
      </c>
      <c r="E4" s="8" t="s">
        <v>116</v>
      </c>
      <c r="F4">
        <v>2916</v>
      </c>
      <c r="G4">
        <v>20398863</v>
      </c>
      <c r="H4">
        <v>14.3</v>
      </c>
      <c r="I4" s="10" t="str">
        <f t="shared" si="0"/>
        <v>201855-64 years</v>
      </c>
    </row>
    <row r="5" spans="1:9" x14ac:dyDescent="0.35">
      <c r="B5">
        <v>2018</v>
      </c>
      <c r="C5">
        <v>2018</v>
      </c>
      <c r="D5" s="8" t="s">
        <v>117</v>
      </c>
      <c r="E5" s="8" t="s">
        <v>118</v>
      </c>
      <c r="F5">
        <v>7420</v>
      </c>
      <c r="G5">
        <v>14246085</v>
      </c>
      <c r="H5">
        <v>52.1</v>
      </c>
      <c r="I5" s="10" t="str">
        <f t="shared" si="0"/>
        <v>201865-74 years</v>
      </c>
    </row>
    <row r="6" spans="1:9" x14ac:dyDescent="0.35">
      <c r="B6">
        <v>2018</v>
      </c>
      <c r="C6">
        <v>2018</v>
      </c>
      <c r="D6" s="8" t="s">
        <v>119</v>
      </c>
      <c r="E6" s="8" t="s">
        <v>120</v>
      </c>
      <c r="F6">
        <v>10461</v>
      </c>
      <c r="G6">
        <v>6735040</v>
      </c>
      <c r="H6">
        <v>155.30000000000001</v>
      </c>
      <c r="I6" s="10" t="str">
        <f t="shared" si="0"/>
        <v>201875-84 years</v>
      </c>
    </row>
    <row r="7" spans="1:9" x14ac:dyDescent="0.35">
      <c r="B7">
        <v>2018</v>
      </c>
      <c r="C7">
        <v>2018</v>
      </c>
      <c r="D7" s="8" t="s">
        <v>121</v>
      </c>
      <c r="E7" s="8" t="s">
        <v>122</v>
      </c>
      <c r="F7">
        <v>10254</v>
      </c>
      <c r="G7">
        <v>2325693</v>
      </c>
      <c r="H7">
        <v>440.9</v>
      </c>
      <c r="I7" s="10" t="str">
        <f t="shared" si="0"/>
        <v>201885+ years</v>
      </c>
    </row>
    <row r="8" spans="1:9" x14ac:dyDescent="0.35">
      <c r="A8" t="s">
        <v>7</v>
      </c>
      <c r="B8">
        <v>2018</v>
      </c>
      <c r="C8">
        <v>2018</v>
      </c>
      <c r="F8">
        <v>31489</v>
      </c>
      <c r="G8">
        <v>161128679</v>
      </c>
      <c r="H8">
        <v>19.5</v>
      </c>
      <c r="I8" s="10" t="str">
        <f t="shared" si="0"/>
        <v>2018</v>
      </c>
    </row>
    <row r="9" spans="1:9" x14ac:dyDescent="0.35">
      <c r="B9">
        <v>2019</v>
      </c>
      <c r="C9">
        <v>2019</v>
      </c>
      <c r="D9" s="8" t="s">
        <v>110</v>
      </c>
      <c r="E9" s="8" t="s">
        <v>111</v>
      </c>
      <c r="F9">
        <v>23</v>
      </c>
      <c r="G9">
        <v>20792080</v>
      </c>
      <c r="H9">
        <v>0.1</v>
      </c>
      <c r="I9" s="10" t="str">
        <f t="shared" si="0"/>
        <v>201935-44 years</v>
      </c>
    </row>
    <row r="10" spans="1:9" x14ac:dyDescent="0.35">
      <c r="B10">
        <v>2019</v>
      </c>
      <c r="C10">
        <v>2019</v>
      </c>
      <c r="D10" s="8" t="s">
        <v>113</v>
      </c>
      <c r="E10" s="8" t="s">
        <v>114</v>
      </c>
      <c r="F10">
        <v>385</v>
      </c>
      <c r="G10">
        <v>20171966</v>
      </c>
      <c r="H10">
        <v>1.9</v>
      </c>
      <c r="I10" s="10" t="str">
        <f t="shared" si="0"/>
        <v>201945-54 years</v>
      </c>
    </row>
    <row r="11" spans="1:9" x14ac:dyDescent="0.35">
      <c r="B11">
        <v>2019</v>
      </c>
      <c r="C11">
        <v>2019</v>
      </c>
      <c r="D11" s="8" t="s">
        <v>115</v>
      </c>
      <c r="E11" s="8" t="s">
        <v>116</v>
      </c>
      <c r="F11">
        <v>2922</v>
      </c>
      <c r="G11">
        <v>20499219</v>
      </c>
      <c r="H11">
        <v>14.3</v>
      </c>
      <c r="I11" s="10" t="str">
        <f t="shared" si="0"/>
        <v>201955-64 years</v>
      </c>
    </row>
    <row r="12" spans="1:9" x14ac:dyDescent="0.35">
      <c r="B12">
        <v>2019</v>
      </c>
      <c r="C12">
        <v>2019</v>
      </c>
      <c r="D12" s="8" t="s">
        <v>117</v>
      </c>
      <c r="E12" s="8" t="s">
        <v>118</v>
      </c>
      <c r="F12">
        <v>7590</v>
      </c>
      <c r="G12">
        <v>14699579</v>
      </c>
      <c r="H12">
        <v>51.6</v>
      </c>
      <c r="I12" s="10" t="str">
        <f t="shared" si="0"/>
        <v>201965-74 years</v>
      </c>
    </row>
    <row r="13" spans="1:9" x14ac:dyDescent="0.35">
      <c r="B13">
        <v>2019</v>
      </c>
      <c r="C13">
        <v>2019</v>
      </c>
      <c r="D13" s="8" t="s">
        <v>119</v>
      </c>
      <c r="E13" s="8" t="s">
        <v>120</v>
      </c>
      <c r="F13">
        <v>10487</v>
      </c>
      <c r="G13">
        <v>6998223</v>
      </c>
      <c r="H13">
        <v>149.9</v>
      </c>
      <c r="I13" s="10" t="str">
        <f t="shared" si="0"/>
        <v>201975-84 years</v>
      </c>
    </row>
    <row r="14" spans="1:9" x14ac:dyDescent="0.35">
      <c r="B14">
        <v>2019</v>
      </c>
      <c r="C14">
        <v>2019</v>
      </c>
      <c r="D14" s="8" t="s">
        <v>121</v>
      </c>
      <c r="E14" s="8" t="s">
        <v>122</v>
      </c>
      <c r="F14">
        <v>10223</v>
      </c>
      <c r="G14">
        <v>2376488</v>
      </c>
      <c r="H14">
        <v>430.2</v>
      </c>
      <c r="I14" s="10" t="str">
        <f t="shared" si="0"/>
        <v>201985+ years</v>
      </c>
    </row>
    <row r="15" spans="1:9" x14ac:dyDescent="0.35">
      <c r="A15" t="s">
        <v>7</v>
      </c>
      <c r="B15">
        <v>2019</v>
      </c>
      <c r="C15">
        <v>2019</v>
      </c>
      <c r="F15">
        <v>31638</v>
      </c>
      <c r="G15">
        <v>161657324</v>
      </c>
      <c r="H15">
        <v>19.600000000000001</v>
      </c>
      <c r="I15" s="10" t="str">
        <f t="shared" si="0"/>
        <v>2019</v>
      </c>
    </row>
    <row r="16" spans="1:9" x14ac:dyDescent="0.35">
      <c r="B16">
        <v>2020</v>
      </c>
      <c r="C16">
        <v>2020</v>
      </c>
      <c r="D16" s="8" t="s">
        <v>110</v>
      </c>
      <c r="E16" s="8" t="s">
        <v>111</v>
      </c>
      <c r="F16">
        <v>32</v>
      </c>
      <c r="G16">
        <v>21045868</v>
      </c>
      <c r="H16">
        <v>0.2</v>
      </c>
      <c r="I16" s="10" t="str">
        <f t="shared" si="0"/>
        <v>202035-44 years</v>
      </c>
    </row>
    <row r="17" spans="1:9" x14ac:dyDescent="0.35">
      <c r="B17">
        <v>2020</v>
      </c>
      <c r="C17">
        <v>2020</v>
      </c>
      <c r="D17" s="8" t="s">
        <v>113</v>
      </c>
      <c r="E17" s="8" t="s">
        <v>114</v>
      </c>
      <c r="F17">
        <v>326</v>
      </c>
      <c r="G17">
        <v>19924692</v>
      </c>
      <c r="H17">
        <v>1.6</v>
      </c>
      <c r="I17" s="10" t="str">
        <f t="shared" si="0"/>
        <v>202045-54 years</v>
      </c>
    </row>
    <row r="18" spans="1:9" x14ac:dyDescent="0.35">
      <c r="B18">
        <v>2020</v>
      </c>
      <c r="C18">
        <v>2020</v>
      </c>
      <c r="D18" s="8" t="s">
        <v>115</v>
      </c>
      <c r="E18" s="8" t="s">
        <v>116</v>
      </c>
      <c r="F18">
        <v>2944</v>
      </c>
      <c r="G18">
        <v>20489434</v>
      </c>
      <c r="H18">
        <v>14.4</v>
      </c>
      <c r="I18" s="10" t="str">
        <f t="shared" si="0"/>
        <v>202055-64 years</v>
      </c>
    </row>
    <row r="19" spans="1:9" x14ac:dyDescent="0.35">
      <c r="B19">
        <v>2020</v>
      </c>
      <c r="C19">
        <v>2020</v>
      </c>
      <c r="D19" s="8" t="s">
        <v>117</v>
      </c>
      <c r="E19" s="8" t="s">
        <v>118</v>
      </c>
      <c r="F19">
        <v>8083</v>
      </c>
      <c r="G19">
        <v>15183540</v>
      </c>
      <c r="H19">
        <v>53.2</v>
      </c>
      <c r="I19" s="10" t="str">
        <f t="shared" si="0"/>
        <v>202065-74 years</v>
      </c>
    </row>
    <row r="20" spans="1:9" x14ac:dyDescent="0.35">
      <c r="B20">
        <v>2020</v>
      </c>
      <c r="C20">
        <v>2020</v>
      </c>
      <c r="D20" s="8" t="s">
        <v>119</v>
      </c>
      <c r="E20" s="8" t="s">
        <v>120</v>
      </c>
      <c r="F20">
        <v>10944</v>
      </c>
      <c r="G20">
        <v>7223275</v>
      </c>
      <c r="H20">
        <v>151.5</v>
      </c>
      <c r="I20" s="10" t="str">
        <f t="shared" si="0"/>
        <v>202075-84 years</v>
      </c>
    </row>
    <row r="21" spans="1:9" x14ac:dyDescent="0.35">
      <c r="B21">
        <v>2020</v>
      </c>
      <c r="C21">
        <v>2020</v>
      </c>
      <c r="D21" s="8" t="s">
        <v>121</v>
      </c>
      <c r="E21" s="8" t="s">
        <v>122</v>
      </c>
      <c r="F21">
        <v>10375</v>
      </c>
      <c r="G21">
        <v>2414693</v>
      </c>
      <c r="H21">
        <v>429.7</v>
      </c>
      <c r="I21" s="10" t="str">
        <f t="shared" si="0"/>
        <v>202085+ years</v>
      </c>
    </row>
    <row r="22" spans="1:9" x14ac:dyDescent="0.35">
      <c r="A22" t="s">
        <v>7</v>
      </c>
      <c r="B22">
        <v>2020</v>
      </c>
      <c r="C22">
        <v>2020</v>
      </c>
      <c r="F22">
        <v>32707</v>
      </c>
      <c r="G22">
        <v>162256202</v>
      </c>
      <c r="H22">
        <v>20.2</v>
      </c>
      <c r="I22" s="10" t="str">
        <f t="shared" si="0"/>
        <v>2020</v>
      </c>
    </row>
    <row r="23" spans="1:9" x14ac:dyDescent="0.35">
      <c r="B23" t="s">
        <v>235</v>
      </c>
      <c r="C23">
        <v>2021</v>
      </c>
      <c r="D23" s="8" t="s">
        <v>110</v>
      </c>
      <c r="E23" s="8" t="s">
        <v>111</v>
      </c>
      <c r="F23">
        <v>18</v>
      </c>
      <c r="G23">
        <v>21045868</v>
      </c>
      <c r="H23" t="s">
        <v>149</v>
      </c>
      <c r="I23" s="10" t="str">
        <f t="shared" si="0"/>
        <v>202135-44 years</v>
      </c>
    </row>
    <row r="24" spans="1:9" x14ac:dyDescent="0.35">
      <c r="B24" t="s">
        <v>235</v>
      </c>
      <c r="C24">
        <v>2021</v>
      </c>
      <c r="D24" s="8" t="s">
        <v>113</v>
      </c>
      <c r="E24" s="8" t="s">
        <v>114</v>
      </c>
      <c r="F24">
        <v>335</v>
      </c>
      <c r="G24">
        <v>19924692</v>
      </c>
      <c r="H24">
        <v>1.7</v>
      </c>
      <c r="I24" s="10" t="str">
        <f t="shared" si="0"/>
        <v>202145-54 years</v>
      </c>
    </row>
    <row r="25" spans="1:9" x14ac:dyDescent="0.35">
      <c r="B25" t="s">
        <v>235</v>
      </c>
      <c r="C25">
        <v>2021</v>
      </c>
      <c r="D25" s="8" t="s">
        <v>115</v>
      </c>
      <c r="E25" s="8" t="s">
        <v>116</v>
      </c>
      <c r="F25">
        <v>2783</v>
      </c>
      <c r="G25">
        <v>20489434</v>
      </c>
      <c r="H25">
        <v>13.6</v>
      </c>
      <c r="I25" s="10" t="str">
        <f t="shared" si="0"/>
        <v>202155-64 years</v>
      </c>
    </row>
    <row r="26" spans="1:9" x14ac:dyDescent="0.35">
      <c r="B26" t="s">
        <v>235</v>
      </c>
      <c r="C26">
        <v>2021</v>
      </c>
      <c r="D26" s="8" t="s">
        <v>117</v>
      </c>
      <c r="E26" s="8" t="s">
        <v>118</v>
      </c>
      <c r="F26">
        <v>8224</v>
      </c>
      <c r="G26">
        <v>15183540</v>
      </c>
      <c r="H26">
        <v>54.2</v>
      </c>
      <c r="I26" s="10" t="str">
        <f t="shared" si="0"/>
        <v>202165-74 years</v>
      </c>
    </row>
    <row r="27" spans="1:9" x14ac:dyDescent="0.35">
      <c r="B27" t="s">
        <v>235</v>
      </c>
      <c r="C27">
        <v>2021</v>
      </c>
      <c r="D27" s="8" t="s">
        <v>119</v>
      </c>
      <c r="E27" s="8" t="s">
        <v>120</v>
      </c>
      <c r="F27">
        <v>11011</v>
      </c>
      <c r="G27">
        <v>7223275</v>
      </c>
      <c r="H27">
        <v>152.4</v>
      </c>
      <c r="I27" s="10" t="str">
        <f t="shared" si="0"/>
        <v>202175-84 years</v>
      </c>
    </row>
    <row r="28" spans="1:9" x14ac:dyDescent="0.35">
      <c r="B28" t="s">
        <v>235</v>
      </c>
      <c r="C28">
        <v>2021</v>
      </c>
      <c r="D28" s="8" t="s">
        <v>121</v>
      </c>
      <c r="E28" s="8" t="s">
        <v>122</v>
      </c>
      <c r="F28">
        <v>10188</v>
      </c>
      <c r="G28">
        <v>2414693</v>
      </c>
      <c r="H28">
        <v>421.9</v>
      </c>
      <c r="I28" s="10" t="str">
        <f t="shared" si="0"/>
        <v>202185+ years</v>
      </c>
    </row>
    <row r="29" spans="1:9" x14ac:dyDescent="0.35">
      <c r="A29" t="s">
        <v>7</v>
      </c>
      <c r="B29" t="s">
        <v>235</v>
      </c>
      <c r="C29">
        <v>2021</v>
      </c>
      <c r="F29">
        <v>32563</v>
      </c>
      <c r="G29">
        <v>162256202</v>
      </c>
      <c r="H29">
        <v>20.100000000000001</v>
      </c>
      <c r="I29" s="10" t="str">
        <f t="shared" si="0"/>
        <v>2021</v>
      </c>
    </row>
    <row r="30" spans="1:9" x14ac:dyDescent="0.35">
      <c r="B30" t="s">
        <v>234</v>
      </c>
      <c r="C30">
        <v>2022</v>
      </c>
      <c r="D30" s="8" t="s">
        <v>110</v>
      </c>
      <c r="E30" s="8" t="s">
        <v>111</v>
      </c>
      <c r="F30">
        <v>19</v>
      </c>
      <c r="G30">
        <v>21045868</v>
      </c>
      <c r="H30" t="s">
        <v>149</v>
      </c>
      <c r="I30" s="10" t="str">
        <f t="shared" si="0"/>
        <v>202235-44 years</v>
      </c>
    </row>
    <row r="31" spans="1:9" x14ac:dyDescent="0.35">
      <c r="B31" t="s">
        <v>234</v>
      </c>
      <c r="C31">
        <v>2022</v>
      </c>
      <c r="D31" s="8" t="s">
        <v>113</v>
      </c>
      <c r="E31" s="8" t="s">
        <v>114</v>
      </c>
      <c r="F31">
        <v>280</v>
      </c>
      <c r="G31">
        <v>19924692</v>
      </c>
      <c r="H31">
        <v>1.4</v>
      </c>
      <c r="I31" s="10" t="str">
        <f t="shared" si="0"/>
        <v>202245-54 years</v>
      </c>
    </row>
    <row r="32" spans="1:9" x14ac:dyDescent="0.35">
      <c r="B32" t="s">
        <v>234</v>
      </c>
      <c r="C32">
        <v>2022</v>
      </c>
      <c r="D32" s="8" t="s">
        <v>115</v>
      </c>
      <c r="E32" s="8" t="s">
        <v>116</v>
      </c>
      <c r="F32">
        <v>2171</v>
      </c>
      <c r="G32">
        <v>20489434</v>
      </c>
      <c r="H32">
        <v>10.6</v>
      </c>
      <c r="I32" s="10" t="str">
        <f t="shared" si="0"/>
        <v>202255-64 years</v>
      </c>
    </row>
    <row r="33" spans="1:9" x14ac:dyDescent="0.35">
      <c r="B33" t="s">
        <v>234</v>
      </c>
      <c r="C33">
        <v>2022</v>
      </c>
      <c r="D33" s="8" t="s">
        <v>117</v>
      </c>
      <c r="E33" s="8" t="s">
        <v>118</v>
      </c>
      <c r="F33">
        <v>6671</v>
      </c>
      <c r="G33">
        <v>15183540</v>
      </c>
      <c r="H33">
        <v>43.9</v>
      </c>
      <c r="I33" s="10" t="str">
        <f t="shared" si="0"/>
        <v>202265-74 years</v>
      </c>
    </row>
    <row r="34" spans="1:9" x14ac:dyDescent="0.35">
      <c r="B34" t="s">
        <v>234</v>
      </c>
      <c r="C34">
        <v>2022</v>
      </c>
      <c r="D34" s="8" t="s">
        <v>119</v>
      </c>
      <c r="E34" s="8" t="s">
        <v>120</v>
      </c>
      <c r="F34">
        <v>9185</v>
      </c>
      <c r="G34">
        <v>7223275</v>
      </c>
      <c r="H34">
        <v>127.2</v>
      </c>
      <c r="I34" s="10" t="str">
        <f t="shared" si="0"/>
        <v>202275-84 years</v>
      </c>
    </row>
    <row r="35" spans="1:9" x14ac:dyDescent="0.35">
      <c r="B35" t="s">
        <v>234</v>
      </c>
      <c r="C35">
        <v>2022</v>
      </c>
      <c r="D35" s="8" t="s">
        <v>121</v>
      </c>
      <c r="E35" s="8" t="s">
        <v>122</v>
      </c>
      <c r="F35">
        <v>8184</v>
      </c>
      <c r="G35">
        <v>2414693</v>
      </c>
      <c r="H35">
        <v>338.9</v>
      </c>
      <c r="I35" s="10" t="str">
        <f t="shared" si="0"/>
        <v>202285+ years</v>
      </c>
    </row>
    <row r="36" spans="1:9" x14ac:dyDescent="0.35">
      <c r="A36" t="s">
        <v>7</v>
      </c>
      <c r="B36" t="s">
        <v>234</v>
      </c>
      <c r="C36">
        <v>2022</v>
      </c>
      <c r="F36">
        <v>26514</v>
      </c>
      <c r="G36">
        <v>162256202</v>
      </c>
      <c r="H36">
        <v>16.3</v>
      </c>
      <c r="I36" s="10" t="str">
        <f t="shared" si="0"/>
        <v>2022</v>
      </c>
    </row>
    <row r="37" spans="1:9" x14ac:dyDescent="0.35">
      <c r="A37" t="s">
        <v>7</v>
      </c>
      <c r="F37">
        <v>154911</v>
      </c>
      <c r="G37">
        <v>809554609</v>
      </c>
      <c r="H37">
        <v>19.100000000000001</v>
      </c>
      <c r="I37" s="10" t="str">
        <f t="shared" si="0"/>
        <v/>
      </c>
    </row>
    <row r="38" spans="1:9" x14ac:dyDescent="0.35">
      <c r="A38" t="s">
        <v>8</v>
      </c>
    </row>
    <row r="39" spans="1:9" x14ac:dyDescent="0.35">
      <c r="A39" t="s">
        <v>233</v>
      </c>
    </row>
    <row r="40" spans="1:9" x14ac:dyDescent="0.35">
      <c r="A40" t="s">
        <v>10</v>
      </c>
    </row>
    <row r="41" spans="1:9" x14ac:dyDescent="0.35">
      <c r="A41" t="s">
        <v>63</v>
      </c>
    </row>
    <row r="42" spans="1:9" x14ac:dyDescent="0.35">
      <c r="A42" t="s">
        <v>232</v>
      </c>
    </row>
    <row r="43" spans="1:9" x14ac:dyDescent="0.35">
      <c r="A43" t="s">
        <v>154</v>
      </c>
    </row>
    <row r="44" spans="1:9" x14ac:dyDescent="0.35">
      <c r="A44" t="s">
        <v>13</v>
      </c>
    </row>
    <row r="45" spans="1:9" x14ac:dyDescent="0.35">
      <c r="A45" t="s">
        <v>14</v>
      </c>
    </row>
    <row r="46" spans="1:9" x14ac:dyDescent="0.35">
      <c r="A46" t="s">
        <v>15</v>
      </c>
    </row>
    <row r="47" spans="1:9" x14ac:dyDescent="0.35">
      <c r="A47" t="s">
        <v>17</v>
      </c>
    </row>
    <row r="48" spans="1:9" x14ac:dyDescent="0.35">
      <c r="A48" t="s">
        <v>18</v>
      </c>
    </row>
    <row r="49" spans="1:1" x14ac:dyDescent="0.35">
      <c r="A49" t="s">
        <v>8</v>
      </c>
    </row>
    <row r="50" spans="1:1" x14ac:dyDescent="0.35">
      <c r="A50" t="s">
        <v>231</v>
      </c>
    </row>
    <row r="51" spans="1:1" x14ac:dyDescent="0.35">
      <c r="A51" t="s">
        <v>8</v>
      </c>
    </row>
    <row r="52" spans="1:1" x14ac:dyDescent="0.35">
      <c r="A52" t="s">
        <v>343</v>
      </c>
    </row>
    <row r="53" spans="1:1" x14ac:dyDescent="0.35">
      <c r="A53" t="s">
        <v>8</v>
      </c>
    </row>
    <row r="54" spans="1:1" x14ac:dyDescent="0.35">
      <c r="A54" t="s">
        <v>208</v>
      </c>
    </row>
    <row r="55" spans="1:1" x14ac:dyDescent="0.35">
      <c r="A55" t="s">
        <v>229</v>
      </c>
    </row>
    <row r="56" spans="1:1" x14ac:dyDescent="0.35">
      <c r="A56" t="s">
        <v>228</v>
      </c>
    </row>
    <row r="57" spans="1:1" x14ac:dyDescent="0.35">
      <c r="A57" t="s">
        <v>342</v>
      </c>
    </row>
    <row r="58" spans="1:1" x14ac:dyDescent="0.35">
      <c r="A58" t="s">
        <v>226</v>
      </c>
    </row>
    <row r="59" spans="1:1" x14ac:dyDescent="0.35">
      <c r="A59" t="s">
        <v>8</v>
      </c>
    </row>
    <row r="60" spans="1:1" x14ac:dyDescent="0.35">
      <c r="A60" t="s">
        <v>132</v>
      </c>
    </row>
    <row r="61" spans="1:1" x14ac:dyDescent="0.35">
      <c r="A61" t="s">
        <v>241</v>
      </c>
    </row>
    <row r="62" spans="1:1" x14ac:dyDescent="0.35">
      <c r="A62" t="s">
        <v>240</v>
      </c>
    </row>
    <row r="63" spans="1:1" x14ac:dyDescent="0.35">
      <c r="A63" t="s">
        <v>8</v>
      </c>
    </row>
    <row r="64" spans="1:1" x14ac:dyDescent="0.35">
      <c r="A64" t="s">
        <v>23</v>
      </c>
    </row>
    <row r="65" spans="1:1" x14ac:dyDescent="0.35">
      <c r="A65" t="s">
        <v>341</v>
      </c>
    </row>
    <row r="66" spans="1:1" x14ac:dyDescent="0.35">
      <c r="A66" t="s">
        <v>340</v>
      </c>
    </row>
    <row r="67" spans="1:1" x14ac:dyDescent="0.35">
      <c r="A67" t="s">
        <v>134</v>
      </c>
    </row>
    <row r="68" spans="1:1" x14ac:dyDescent="0.35">
      <c r="A68" t="s">
        <v>339</v>
      </c>
    </row>
    <row r="69" spans="1:1" x14ac:dyDescent="0.35">
      <c r="A69" t="s">
        <v>338</v>
      </c>
    </row>
    <row r="70" spans="1:1" x14ac:dyDescent="0.35">
      <c r="A70" t="s">
        <v>138</v>
      </c>
    </row>
    <row r="71" spans="1:1" x14ac:dyDescent="0.35">
      <c r="A71" t="s">
        <v>337</v>
      </c>
    </row>
    <row r="72" spans="1:1" x14ac:dyDescent="0.35">
      <c r="A72" t="s">
        <v>221</v>
      </c>
    </row>
    <row r="73" spans="1:1" x14ac:dyDescent="0.35">
      <c r="A73" t="s">
        <v>220</v>
      </c>
    </row>
    <row r="74" spans="1:1" x14ac:dyDescent="0.35">
      <c r="A74" t="s">
        <v>219</v>
      </c>
    </row>
    <row r="75" spans="1:1" x14ac:dyDescent="0.35">
      <c r="A75" t="s">
        <v>218</v>
      </c>
    </row>
    <row r="76" spans="1:1" x14ac:dyDescent="0.35">
      <c r="A76" t="s">
        <v>217</v>
      </c>
    </row>
    <row r="77" spans="1:1" x14ac:dyDescent="0.35">
      <c r="A77" t="s">
        <v>216</v>
      </c>
    </row>
    <row r="78" spans="1:1" x14ac:dyDescent="0.35">
      <c r="A78" t="s">
        <v>215</v>
      </c>
    </row>
    <row r="79" spans="1:1" x14ac:dyDescent="0.35">
      <c r="A79" t="s">
        <v>214</v>
      </c>
    </row>
    <row r="80" spans="1:1" x14ac:dyDescent="0.35">
      <c r="A80" t="s">
        <v>213</v>
      </c>
    </row>
    <row r="81" spans="1:1" x14ac:dyDescent="0.35">
      <c r="A81" t="s">
        <v>212</v>
      </c>
    </row>
    <row r="82" spans="1:1" x14ac:dyDescent="0.35">
      <c r="A82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BBF6-B39E-4C85-871C-E002DD742875}">
  <dimension ref="A1:M302"/>
  <sheetViews>
    <sheetView workbookViewId="0">
      <selection activeCell="L7" sqref="L7"/>
    </sheetView>
  </sheetViews>
  <sheetFormatPr defaultRowHeight="14.5" x14ac:dyDescent="0.35"/>
  <sheetData>
    <row r="1" spans="1:13" x14ac:dyDescent="0.35">
      <c r="A1" t="s">
        <v>0</v>
      </c>
      <c r="B1" t="s">
        <v>1</v>
      </c>
      <c r="C1" t="s">
        <v>2</v>
      </c>
      <c r="D1" t="s">
        <v>348</v>
      </c>
      <c r="E1" t="s">
        <v>347</v>
      </c>
      <c r="F1" t="s">
        <v>3</v>
      </c>
      <c r="G1" t="s">
        <v>4</v>
      </c>
      <c r="H1" t="s">
        <v>5</v>
      </c>
      <c r="I1" t="s">
        <v>6</v>
      </c>
    </row>
    <row r="2" spans="1:13" x14ac:dyDescent="0.35">
      <c r="B2">
        <v>2018</v>
      </c>
      <c r="C2">
        <v>2018</v>
      </c>
      <c r="D2" t="s">
        <v>297</v>
      </c>
      <c r="E2">
        <v>1</v>
      </c>
      <c r="F2">
        <v>525</v>
      </c>
      <c r="G2">
        <v>2364115</v>
      </c>
      <c r="H2">
        <v>22.2</v>
      </c>
      <c r="I2">
        <v>21.1</v>
      </c>
      <c r="L2" t="s">
        <v>379</v>
      </c>
      <c r="M2">
        <f>MIN($I$2:$I$52)</f>
        <v>15.7</v>
      </c>
    </row>
    <row r="3" spans="1:13" x14ac:dyDescent="0.35">
      <c r="B3">
        <v>2018</v>
      </c>
      <c r="C3">
        <v>2018</v>
      </c>
      <c r="D3" t="s">
        <v>296</v>
      </c>
      <c r="E3">
        <v>2</v>
      </c>
      <c r="F3">
        <v>48</v>
      </c>
      <c r="G3">
        <v>384573</v>
      </c>
      <c r="H3">
        <v>12.5</v>
      </c>
      <c r="I3">
        <v>19.399999999999999</v>
      </c>
      <c r="L3" t="s">
        <v>177</v>
      </c>
      <c r="M3">
        <f>MAX($I$2:$I$52)</f>
        <v>32.6</v>
      </c>
    </row>
    <row r="4" spans="1:13" x14ac:dyDescent="0.35">
      <c r="B4">
        <v>2018</v>
      </c>
      <c r="C4">
        <v>2018</v>
      </c>
      <c r="D4" t="s">
        <v>295</v>
      </c>
      <c r="E4">
        <v>4</v>
      </c>
      <c r="F4">
        <v>696</v>
      </c>
      <c r="G4">
        <v>3565339</v>
      </c>
      <c r="H4">
        <v>19.5</v>
      </c>
      <c r="I4">
        <v>16.7</v>
      </c>
      <c r="L4" t="s">
        <v>380</v>
      </c>
      <c r="M4">
        <f>MEDIAN($I$2:$I$52)</f>
        <v>19.399999999999999</v>
      </c>
    </row>
    <row r="5" spans="1:13" x14ac:dyDescent="0.35">
      <c r="B5">
        <v>2018</v>
      </c>
      <c r="C5">
        <v>2018</v>
      </c>
      <c r="D5" t="s">
        <v>294</v>
      </c>
      <c r="E5">
        <v>5</v>
      </c>
      <c r="F5">
        <v>298</v>
      </c>
      <c r="G5">
        <v>1480143</v>
      </c>
      <c r="H5">
        <v>20.100000000000001</v>
      </c>
      <c r="I5">
        <v>18.5</v>
      </c>
    </row>
    <row r="6" spans="1:13" x14ac:dyDescent="0.35">
      <c r="B6">
        <v>2018</v>
      </c>
      <c r="C6">
        <v>2018</v>
      </c>
      <c r="D6" t="s">
        <v>293</v>
      </c>
      <c r="E6">
        <v>6</v>
      </c>
      <c r="F6">
        <v>3723</v>
      </c>
      <c r="G6">
        <v>19663577</v>
      </c>
      <c r="H6">
        <v>18.899999999999999</v>
      </c>
      <c r="I6">
        <v>20.100000000000001</v>
      </c>
    </row>
    <row r="7" spans="1:13" x14ac:dyDescent="0.35">
      <c r="B7">
        <v>2018</v>
      </c>
      <c r="C7">
        <v>2018</v>
      </c>
      <c r="D7" t="s">
        <v>292</v>
      </c>
      <c r="E7">
        <v>8</v>
      </c>
      <c r="F7">
        <v>504</v>
      </c>
      <c r="G7">
        <v>2867868</v>
      </c>
      <c r="H7">
        <v>17.600000000000001</v>
      </c>
      <c r="I7">
        <v>20.2</v>
      </c>
    </row>
    <row r="8" spans="1:13" x14ac:dyDescent="0.35">
      <c r="B8">
        <v>2018</v>
      </c>
      <c r="C8">
        <v>2018</v>
      </c>
      <c r="D8" t="s">
        <v>291</v>
      </c>
      <c r="E8">
        <v>9</v>
      </c>
      <c r="F8">
        <v>339</v>
      </c>
      <c r="G8">
        <v>1743395</v>
      </c>
      <c r="H8">
        <v>19.399999999999999</v>
      </c>
      <c r="I8">
        <v>16.8</v>
      </c>
    </row>
    <row r="9" spans="1:13" x14ac:dyDescent="0.35">
      <c r="B9">
        <v>2018</v>
      </c>
      <c r="C9">
        <v>2018</v>
      </c>
      <c r="D9" t="s">
        <v>290</v>
      </c>
      <c r="E9">
        <v>10</v>
      </c>
      <c r="F9">
        <v>102</v>
      </c>
      <c r="G9">
        <v>467927</v>
      </c>
      <c r="H9">
        <v>21.8</v>
      </c>
      <c r="I9">
        <v>18.100000000000001</v>
      </c>
    </row>
    <row r="10" spans="1:13" x14ac:dyDescent="0.35">
      <c r="B10">
        <v>2018</v>
      </c>
      <c r="C10">
        <v>2018</v>
      </c>
      <c r="D10" t="s">
        <v>289</v>
      </c>
      <c r="E10">
        <v>11</v>
      </c>
      <c r="F10">
        <v>90</v>
      </c>
      <c r="G10">
        <v>333307</v>
      </c>
      <c r="H10">
        <v>27</v>
      </c>
      <c r="I10">
        <v>32.6</v>
      </c>
    </row>
    <row r="11" spans="1:13" x14ac:dyDescent="0.35">
      <c r="B11">
        <v>2018</v>
      </c>
      <c r="C11">
        <v>2018</v>
      </c>
      <c r="D11" t="s">
        <v>288</v>
      </c>
      <c r="E11">
        <v>12</v>
      </c>
      <c r="F11">
        <v>2463</v>
      </c>
      <c r="G11">
        <v>10411777</v>
      </c>
      <c r="H11">
        <v>23.7</v>
      </c>
      <c r="I11">
        <v>16.5</v>
      </c>
    </row>
    <row r="12" spans="1:13" x14ac:dyDescent="0.35">
      <c r="B12">
        <v>2018</v>
      </c>
      <c r="C12">
        <v>2018</v>
      </c>
      <c r="D12" t="s">
        <v>287</v>
      </c>
      <c r="E12">
        <v>13</v>
      </c>
      <c r="F12">
        <v>924</v>
      </c>
      <c r="G12">
        <v>5115416</v>
      </c>
      <c r="H12">
        <v>18.100000000000001</v>
      </c>
      <c r="I12">
        <v>21.2</v>
      </c>
    </row>
    <row r="13" spans="1:13" x14ac:dyDescent="0.35">
      <c r="B13">
        <v>2018</v>
      </c>
      <c r="C13">
        <v>2018</v>
      </c>
      <c r="D13" t="s">
        <v>286</v>
      </c>
      <c r="E13">
        <v>15</v>
      </c>
      <c r="F13">
        <v>147</v>
      </c>
      <c r="G13">
        <v>711002</v>
      </c>
      <c r="H13">
        <v>20.7</v>
      </c>
      <c r="I13">
        <v>16.8</v>
      </c>
    </row>
    <row r="14" spans="1:13" x14ac:dyDescent="0.35">
      <c r="B14">
        <v>2018</v>
      </c>
      <c r="C14">
        <v>2018</v>
      </c>
      <c r="D14" t="s">
        <v>285</v>
      </c>
      <c r="E14">
        <v>16</v>
      </c>
      <c r="F14">
        <v>203</v>
      </c>
      <c r="G14">
        <v>879077</v>
      </c>
      <c r="H14">
        <v>23.1</v>
      </c>
      <c r="I14">
        <v>22.8</v>
      </c>
    </row>
    <row r="15" spans="1:13" x14ac:dyDescent="0.35">
      <c r="B15">
        <v>2018</v>
      </c>
      <c r="C15">
        <v>2018</v>
      </c>
      <c r="D15" t="s">
        <v>284</v>
      </c>
      <c r="E15">
        <v>17</v>
      </c>
      <c r="F15">
        <v>1173</v>
      </c>
      <c r="G15">
        <v>6260901</v>
      </c>
      <c r="H15">
        <v>18.7</v>
      </c>
      <c r="I15">
        <v>18.5</v>
      </c>
    </row>
    <row r="16" spans="1:13" x14ac:dyDescent="0.35">
      <c r="B16">
        <v>2018</v>
      </c>
      <c r="C16">
        <v>2018</v>
      </c>
      <c r="D16" t="s">
        <v>283</v>
      </c>
      <c r="E16">
        <v>18</v>
      </c>
      <c r="F16">
        <v>668</v>
      </c>
      <c r="G16">
        <v>3300302</v>
      </c>
      <c r="H16">
        <v>20.2</v>
      </c>
      <c r="I16">
        <v>20.2</v>
      </c>
    </row>
    <row r="17" spans="2:9" x14ac:dyDescent="0.35">
      <c r="B17">
        <v>2018</v>
      </c>
      <c r="C17">
        <v>2018</v>
      </c>
      <c r="D17" t="s">
        <v>282</v>
      </c>
      <c r="E17">
        <v>19</v>
      </c>
      <c r="F17">
        <v>381</v>
      </c>
      <c r="G17">
        <v>1570807</v>
      </c>
      <c r="H17">
        <v>24.3</v>
      </c>
      <c r="I17">
        <v>21.5</v>
      </c>
    </row>
    <row r="18" spans="2:9" x14ac:dyDescent="0.35">
      <c r="B18">
        <v>2018</v>
      </c>
      <c r="C18">
        <v>2018</v>
      </c>
      <c r="D18" t="s">
        <v>281</v>
      </c>
      <c r="E18">
        <v>20</v>
      </c>
      <c r="F18">
        <v>281</v>
      </c>
      <c r="G18">
        <v>1450406</v>
      </c>
      <c r="H18">
        <v>19.399999999999999</v>
      </c>
      <c r="I18">
        <v>18.5</v>
      </c>
    </row>
    <row r="19" spans="2:9" x14ac:dyDescent="0.35">
      <c r="B19">
        <v>2018</v>
      </c>
      <c r="C19">
        <v>2018</v>
      </c>
      <c r="D19" t="s">
        <v>280</v>
      </c>
      <c r="E19">
        <v>21</v>
      </c>
      <c r="F19">
        <v>385</v>
      </c>
      <c r="G19">
        <v>2201511</v>
      </c>
      <c r="H19">
        <v>17.5</v>
      </c>
      <c r="I19">
        <v>17.5</v>
      </c>
    </row>
    <row r="20" spans="2:9" x14ac:dyDescent="0.35">
      <c r="B20">
        <v>2018</v>
      </c>
      <c r="C20">
        <v>2018</v>
      </c>
      <c r="D20" t="s">
        <v>279</v>
      </c>
      <c r="E20">
        <v>22</v>
      </c>
      <c r="F20">
        <v>438</v>
      </c>
      <c r="G20">
        <v>2274759</v>
      </c>
      <c r="H20">
        <v>19.3</v>
      </c>
      <c r="I20">
        <v>19.7</v>
      </c>
    </row>
    <row r="21" spans="2:9" x14ac:dyDescent="0.35">
      <c r="B21">
        <v>2018</v>
      </c>
      <c r="C21">
        <v>2018</v>
      </c>
      <c r="D21" t="s">
        <v>278</v>
      </c>
      <c r="E21">
        <v>23</v>
      </c>
      <c r="F21">
        <v>152</v>
      </c>
      <c r="G21">
        <v>655373</v>
      </c>
      <c r="H21">
        <v>23.2</v>
      </c>
      <c r="I21">
        <v>17.2</v>
      </c>
    </row>
    <row r="22" spans="2:9" x14ac:dyDescent="0.35">
      <c r="B22">
        <v>2018</v>
      </c>
      <c r="C22">
        <v>2018</v>
      </c>
      <c r="D22" t="s">
        <v>277</v>
      </c>
      <c r="E22">
        <v>24</v>
      </c>
      <c r="F22">
        <v>559</v>
      </c>
      <c r="G22">
        <v>2928921</v>
      </c>
      <c r="H22">
        <v>19.100000000000001</v>
      </c>
      <c r="I22">
        <v>19.100000000000001</v>
      </c>
    </row>
    <row r="23" spans="2:9" x14ac:dyDescent="0.35">
      <c r="B23">
        <v>2018</v>
      </c>
      <c r="C23">
        <v>2018</v>
      </c>
      <c r="D23" t="s">
        <v>276</v>
      </c>
      <c r="E23">
        <v>25</v>
      </c>
      <c r="F23">
        <v>648</v>
      </c>
      <c r="G23">
        <v>3350528</v>
      </c>
      <c r="H23">
        <v>19.3</v>
      </c>
      <c r="I23">
        <v>18.2</v>
      </c>
    </row>
    <row r="24" spans="2:9" x14ac:dyDescent="0.35">
      <c r="B24">
        <v>2018</v>
      </c>
      <c r="C24">
        <v>2018</v>
      </c>
      <c r="D24" t="s">
        <v>275</v>
      </c>
      <c r="E24">
        <v>26</v>
      </c>
      <c r="F24">
        <v>1001</v>
      </c>
      <c r="G24">
        <v>4922143</v>
      </c>
      <c r="H24">
        <v>20.3</v>
      </c>
      <c r="I24">
        <v>18.399999999999999</v>
      </c>
    </row>
    <row r="25" spans="2:9" x14ac:dyDescent="0.35">
      <c r="B25">
        <v>2018</v>
      </c>
      <c r="C25">
        <v>2018</v>
      </c>
      <c r="D25" t="s">
        <v>274</v>
      </c>
      <c r="E25">
        <v>27</v>
      </c>
      <c r="F25">
        <v>577</v>
      </c>
      <c r="G25">
        <v>2794801</v>
      </c>
      <c r="H25">
        <v>20.6</v>
      </c>
      <c r="I25">
        <v>19.8</v>
      </c>
    </row>
    <row r="26" spans="2:9" x14ac:dyDescent="0.35">
      <c r="B26">
        <v>2018</v>
      </c>
      <c r="C26">
        <v>2018</v>
      </c>
      <c r="D26" t="s">
        <v>273</v>
      </c>
      <c r="E26">
        <v>28</v>
      </c>
      <c r="F26">
        <v>337</v>
      </c>
      <c r="G26">
        <v>1447735</v>
      </c>
      <c r="H26">
        <v>23.3</v>
      </c>
      <c r="I26">
        <v>23.7</v>
      </c>
    </row>
    <row r="27" spans="2:9" x14ac:dyDescent="0.35">
      <c r="B27">
        <v>2018</v>
      </c>
      <c r="C27">
        <v>2018</v>
      </c>
      <c r="D27" t="s">
        <v>272</v>
      </c>
      <c r="E27">
        <v>29</v>
      </c>
      <c r="F27">
        <v>592</v>
      </c>
      <c r="G27">
        <v>3007563</v>
      </c>
      <c r="H27">
        <v>19.7</v>
      </c>
      <c r="I27">
        <v>17.8</v>
      </c>
    </row>
    <row r="28" spans="2:9" x14ac:dyDescent="0.35">
      <c r="B28">
        <v>2018</v>
      </c>
      <c r="C28">
        <v>2018</v>
      </c>
      <c r="D28" t="s">
        <v>271</v>
      </c>
      <c r="E28">
        <v>30</v>
      </c>
      <c r="F28">
        <v>124</v>
      </c>
      <c r="G28">
        <v>534852</v>
      </c>
      <c r="H28">
        <v>23.2</v>
      </c>
      <c r="I28">
        <v>19.2</v>
      </c>
    </row>
    <row r="29" spans="2:9" x14ac:dyDescent="0.35">
      <c r="B29">
        <v>2018</v>
      </c>
      <c r="C29">
        <v>2018</v>
      </c>
      <c r="D29" t="s">
        <v>270</v>
      </c>
      <c r="E29">
        <v>31</v>
      </c>
      <c r="F29">
        <v>203</v>
      </c>
      <c r="G29">
        <v>963382</v>
      </c>
      <c r="H29">
        <v>21.1</v>
      </c>
      <c r="I29">
        <v>20.100000000000001</v>
      </c>
    </row>
    <row r="30" spans="2:9" x14ac:dyDescent="0.35">
      <c r="B30">
        <v>2018</v>
      </c>
      <c r="C30">
        <v>2018</v>
      </c>
      <c r="D30" t="s">
        <v>269</v>
      </c>
      <c r="E30">
        <v>32</v>
      </c>
      <c r="F30">
        <v>301</v>
      </c>
      <c r="G30">
        <v>1521555</v>
      </c>
      <c r="H30">
        <v>19.8</v>
      </c>
      <c r="I30">
        <v>19.3</v>
      </c>
    </row>
    <row r="31" spans="2:9" x14ac:dyDescent="0.35">
      <c r="B31">
        <v>2018</v>
      </c>
      <c r="C31">
        <v>2018</v>
      </c>
      <c r="D31" t="s">
        <v>268</v>
      </c>
      <c r="E31">
        <v>33</v>
      </c>
      <c r="F31">
        <v>133</v>
      </c>
      <c r="G31">
        <v>672266</v>
      </c>
      <c r="H31">
        <v>19.8</v>
      </c>
      <c r="I31">
        <v>16.5</v>
      </c>
    </row>
    <row r="32" spans="2:9" x14ac:dyDescent="0.35">
      <c r="B32">
        <v>2018</v>
      </c>
      <c r="C32">
        <v>2018</v>
      </c>
      <c r="D32" t="s">
        <v>267</v>
      </c>
      <c r="E32">
        <v>34</v>
      </c>
      <c r="F32">
        <v>776</v>
      </c>
      <c r="G32">
        <v>4352194</v>
      </c>
      <c r="H32">
        <v>17.8</v>
      </c>
      <c r="I32">
        <v>16.899999999999999</v>
      </c>
    </row>
    <row r="33" spans="2:9" x14ac:dyDescent="0.35">
      <c r="B33">
        <v>2018</v>
      </c>
      <c r="C33">
        <v>2018</v>
      </c>
      <c r="D33" t="s">
        <v>266</v>
      </c>
      <c r="E33">
        <v>35</v>
      </c>
      <c r="F33">
        <v>229</v>
      </c>
      <c r="G33">
        <v>1037285</v>
      </c>
      <c r="H33">
        <v>22.1</v>
      </c>
      <c r="I33">
        <v>19.399999999999999</v>
      </c>
    </row>
    <row r="34" spans="2:9" x14ac:dyDescent="0.35">
      <c r="B34">
        <v>2018</v>
      </c>
      <c r="C34">
        <v>2018</v>
      </c>
      <c r="D34" t="s">
        <v>265</v>
      </c>
      <c r="E34">
        <v>36</v>
      </c>
      <c r="F34">
        <v>1749</v>
      </c>
      <c r="G34">
        <v>9488430</v>
      </c>
      <c r="H34">
        <v>18.399999999999999</v>
      </c>
      <c r="I34">
        <v>16.899999999999999</v>
      </c>
    </row>
    <row r="35" spans="2:9" x14ac:dyDescent="0.35">
      <c r="B35">
        <v>2018</v>
      </c>
      <c r="C35">
        <v>2018</v>
      </c>
      <c r="D35" t="s">
        <v>264</v>
      </c>
      <c r="E35">
        <v>37</v>
      </c>
      <c r="F35">
        <v>1004</v>
      </c>
      <c r="G35">
        <v>5050861</v>
      </c>
      <c r="H35">
        <v>19.899999999999999</v>
      </c>
      <c r="I35">
        <v>19.600000000000001</v>
      </c>
    </row>
    <row r="36" spans="2:9" x14ac:dyDescent="0.35">
      <c r="B36">
        <v>2018</v>
      </c>
      <c r="C36">
        <v>2018</v>
      </c>
      <c r="D36" t="s">
        <v>263</v>
      </c>
      <c r="E36">
        <v>38</v>
      </c>
      <c r="F36">
        <v>83</v>
      </c>
      <c r="G36">
        <v>389350</v>
      </c>
      <c r="H36">
        <v>21.3</v>
      </c>
      <c r="I36">
        <v>20.8</v>
      </c>
    </row>
    <row r="37" spans="2:9" x14ac:dyDescent="0.35">
      <c r="B37">
        <v>2018</v>
      </c>
      <c r="C37">
        <v>2018</v>
      </c>
      <c r="D37" t="s">
        <v>262</v>
      </c>
      <c r="E37">
        <v>39</v>
      </c>
      <c r="F37">
        <v>1244</v>
      </c>
      <c r="G37">
        <v>5730718</v>
      </c>
      <c r="H37">
        <v>21.7</v>
      </c>
      <c r="I37">
        <v>19.600000000000001</v>
      </c>
    </row>
    <row r="38" spans="2:9" x14ac:dyDescent="0.35">
      <c r="B38">
        <v>2018</v>
      </c>
      <c r="C38">
        <v>2018</v>
      </c>
      <c r="D38" t="s">
        <v>261</v>
      </c>
      <c r="E38">
        <v>40</v>
      </c>
      <c r="F38">
        <v>396</v>
      </c>
      <c r="G38">
        <v>1953046</v>
      </c>
      <c r="H38">
        <v>20.3</v>
      </c>
      <c r="I38">
        <v>20</v>
      </c>
    </row>
    <row r="39" spans="2:9" x14ac:dyDescent="0.35">
      <c r="B39">
        <v>2018</v>
      </c>
      <c r="C39">
        <v>2018</v>
      </c>
      <c r="D39" t="s">
        <v>260</v>
      </c>
      <c r="E39">
        <v>41</v>
      </c>
      <c r="F39">
        <v>474</v>
      </c>
      <c r="G39">
        <v>2077494</v>
      </c>
      <c r="H39">
        <v>22.8</v>
      </c>
      <c r="I39">
        <v>20.5</v>
      </c>
    </row>
    <row r="40" spans="2:9" x14ac:dyDescent="0.35">
      <c r="B40">
        <v>2018</v>
      </c>
      <c r="C40">
        <v>2018</v>
      </c>
      <c r="D40" t="s">
        <v>259</v>
      </c>
      <c r="E40">
        <v>42</v>
      </c>
      <c r="F40">
        <v>1410</v>
      </c>
      <c r="G40">
        <v>6274660</v>
      </c>
      <c r="H40">
        <v>22.5</v>
      </c>
      <c r="I40">
        <v>18.7</v>
      </c>
    </row>
    <row r="41" spans="2:9" x14ac:dyDescent="0.35">
      <c r="B41">
        <v>2018</v>
      </c>
      <c r="C41">
        <v>2018</v>
      </c>
      <c r="D41" t="s">
        <v>258</v>
      </c>
      <c r="E41">
        <v>44</v>
      </c>
      <c r="F41">
        <v>100</v>
      </c>
      <c r="G41">
        <v>514332</v>
      </c>
      <c r="H41">
        <v>19.399999999999999</v>
      </c>
      <c r="I41">
        <v>17.399999999999999</v>
      </c>
    </row>
    <row r="42" spans="2:9" x14ac:dyDescent="0.35">
      <c r="B42">
        <v>2018</v>
      </c>
      <c r="C42">
        <v>2018</v>
      </c>
      <c r="D42" t="s">
        <v>257</v>
      </c>
      <c r="E42">
        <v>45</v>
      </c>
      <c r="F42">
        <v>529</v>
      </c>
      <c r="G42">
        <v>2463326</v>
      </c>
      <c r="H42">
        <v>21.5</v>
      </c>
      <c r="I42">
        <v>19.8</v>
      </c>
    </row>
    <row r="43" spans="2:9" x14ac:dyDescent="0.35">
      <c r="B43">
        <v>2018</v>
      </c>
      <c r="C43">
        <v>2018</v>
      </c>
      <c r="D43" t="s">
        <v>256</v>
      </c>
      <c r="E43">
        <v>46</v>
      </c>
      <c r="F43">
        <v>92</v>
      </c>
      <c r="G43">
        <v>445531</v>
      </c>
      <c r="H43">
        <v>20.6</v>
      </c>
      <c r="I43">
        <v>19</v>
      </c>
    </row>
    <row r="44" spans="2:9" x14ac:dyDescent="0.35">
      <c r="B44">
        <v>2018</v>
      </c>
      <c r="C44">
        <v>2018</v>
      </c>
      <c r="D44" t="s">
        <v>255</v>
      </c>
      <c r="E44">
        <v>47</v>
      </c>
      <c r="F44">
        <v>607</v>
      </c>
      <c r="G44">
        <v>3302924</v>
      </c>
      <c r="H44">
        <v>18.399999999999999</v>
      </c>
      <c r="I44">
        <v>18</v>
      </c>
    </row>
    <row r="45" spans="2:9" x14ac:dyDescent="0.35">
      <c r="B45">
        <v>2018</v>
      </c>
      <c r="C45">
        <v>2018</v>
      </c>
      <c r="D45" t="s">
        <v>254</v>
      </c>
      <c r="E45">
        <v>48</v>
      </c>
      <c r="F45">
        <v>1979</v>
      </c>
      <c r="G45">
        <v>14260106</v>
      </c>
      <c r="H45">
        <v>13.9</v>
      </c>
      <c r="I45">
        <v>17.3</v>
      </c>
    </row>
    <row r="46" spans="2:9" x14ac:dyDescent="0.35">
      <c r="B46">
        <v>2018</v>
      </c>
      <c r="C46">
        <v>2018</v>
      </c>
      <c r="D46" t="s">
        <v>253</v>
      </c>
      <c r="E46">
        <v>49</v>
      </c>
      <c r="F46">
        <v>254</v>
      </c>
      <c r="G46">
        <v>1592143</v>
      </c>
      <c r="H46">
        <v>16</v>
      </c>
      <c r="I46">
        <v>22.1</v>
      </c>
    </row>
    <row r="47" spans="2:9" x14ac:dyDescent="0.35">
      <c r="B47">
        <v>2018</v>
      </c>
      <c r="C47">
        <v>2018</v>
      </c>
      <c r="D47" t="s">
        <v>252</v>
      </c>
      <c r="E47">
        <v>50</v>
      </c>
      <c r="F47">
        <v>84</v>
      </c>
      <c r="G47">
        <v>309252</v>
      </c>
      <c r="H47">
        <v>27.2</v>
      </c>
      <c r="I47">
        <v>21.6</v>
      </c>
    </row>
    <row r="48" spans="2:9" x14ac:dyDescent="0.35">
      <c r="B48">
        <v>2018</v>
      </c>
      <c r="C48">
        <v>2018</v>
      </c>
      <c r="D48" t="s">
        <v>251</v>
      </c>
      <c r="E48">
        <v>51</v>
      </c>
      <c r="F48">
        <v>813</v>
      </c>
      <c r="G48">
        <v>4190648</v>
      </c>
      <c r="H48">
        <v>19.399999999999999</v>
      </c>
      <c r="I48">
        <v>19.8</v>
      </c>
    </row>
    <row r="49" spans="1:9" x14ac:dyDescent="0.35">
      <c r="B49">
        <v>2018</v>
      </c>
      <c r="C49">
        <v>2018</v>
      </c>
      <c r="D49" t="s">
        <v>250</v>
      </c>
      <c r="E49">
        <v>53</v>
      </c>
      <c r="F49">
        <v>749</v>
      </c>
      <c r="G49">
        <v>3769911</v>
      </c>
      <c r="H49">
        <v>19.899999999999999</v>
      </c>
      <c r="I49">
        <v>20.399999999999999</v>
      </c>
    </row>
    <row r="50" spans="1:9" x14ac:dyDescent="0.35">
      <c r="B50">
        <v>2018</v>
      </c>
      <c r="C50">
        <v>2018</v>
      </c>
      <c r="D50" t="s">
        <v>249</v>
      </c>
      <c r="E50">
        <v>54</v>
      </c>
      <c r="F50">
        <v>179</v>
      </c>
      <c r="G50">
        <v>894340</v>
      </c>
      <c r="H50">
        <v>20</v>
      </c>
      <c r="I50">
        <v>15.7</v>
      </c>
    </row>
    <row r="51" spans="1:9" x14ac:dyDescent="0.35">
      <c r="B51">
        <v>2018</v>
      </c>
      <c r="C51">
        <v>2018</v>
      </c>
      <c r="D51" t="s">
        <v>248</v>
      </c>
      <c r="E51">
        <v>55</v>
      </c>
      <c r="F51">
        <v>658</v>
      </c>
      <c r="G51">
        <v>2892273</v>
      </c>
      <c r="H51">
        <v>22.8</v>
      </c>
      <c r="I51">
        <v>20.6</v>
      </c>
    </row>
    <row r="52" spans="1:9" x14ac:dyDescent="0.35">
      <c r="B52">
        <v>2018</v>
      </c>
      <c r="C52">
        <v>2018</v>
      </c>
      <c r="D52" t="s">
        <v>247</v>
      </c>
      <c r="E52">
        <v>56</v>
      </c>
      <c r="F52">
        <v>65</v>
      </c>
      <c r="G52">
        <v>294534</v>
      </c>
      <c r="H52">
        <v>22.1</v>
      </c>
      <c r="I52">
        <v>21</v>
      </c>
    </row>
    <row r="53" spans="1:9" x14ac:dyDescent="0.35">
      <c r="A53" t="s">
        <v>7</v>
      </c>
      <c r="B53">
        <v>2018</v>
      </c>
      <c r="C53">
        <v>2018</v>
      </c>
      <c r="F53">
        <v>31489</v>
      </c>
      <c r="G53">
        <v>161128679</v>
      </c>
      <c r="H53">
        <v>19.5</v>
      </c>
      <c r="I53">
        <v>18.8</v>
      </c>
    </row>
    <row r="54" spans="1:9" x14ac:dyDescent="0.35">
      <c r="B54">
        <v>2019</v>
      </c>
      <c r="C54">
        <v>2019</v>
      </c>
      <c r="D54" t="s">
        <v>297</v>
      </c>
      <c r="E54">
        <v>1</v>
      </c>
      <c r="F54">
        <v>507</v>
      </c>
      <c r="G54">
        <v>2369517</v>
      </c>
      <c r="H54">
        <v>21.4</v>
      </c>
      <c r="I54">
        <v>19.3</v>
      </c>
    </row>
    <row r="55" spans="1:9" x14ac:dyDescent="0.35">
      <c r="B55">
        <v>2019</v>
      </c>
      <c r="C55">
        <v>2019</v>
      </c>
      <c r="D55" t="s">
        <v>296</v>
      </c>
      <c r="E55">
        <v>2</v>
      </c>
      <c r="F55">
        <v>65</v>
      </c>
      <c r="G55">
        <v>381418</v>
      </c>
      <c r="H55">
        <v>17</v>
      </c>
      <c r="I55">
        <v>23.9</v>
      </c>
    </row>
    <row r="56" spans="1:9" x14ac:dyDescent="0.35">
      <c r="B56">
        <v>2019</v>
      </c>
      <c r="C56">
        <v>2019</v>
      </c>
      <c r="D56" t="s">
        <v>295</v>
      </c>
      <c r="E56">
        <v>4</v>
      </c>
      <c r="F56">
        <v>735</v>
      </c>
      <c r="G56">
        <v>3617297</v>
      </c>
      <c r="H56">
        <v>20.3</v>
      </c>
      <c r="I56">
        <v>16.899999999999999</v>
      </c>
    </row>
    <row r="57" spans="1:9" x14ac:dyDescent="0.35">
      <c r="B57">
        <v>2019</v>
      </c>
      <c r="C57">
        <v>2019</v>
      </c>
      <c r="D57" t="s">
        <v>294</v>
      </c>
      <c r="E57">
        <v>5</v>
      </c>
      <c r="F57">
        <v>341</v>
      </c>
      <c r="G57">
        <v>1481616</v>
      </c>
      <c r="H57">
        <v>23</v>
      </c>
      <c r="I57">
        <v>20.6</v>
      </c>
    </row>
    <row r="58" spans="1:9" x14ac:dyDescent="0.35">
      <c r="B58">
        <v>2019</v>
      </c>
      <c r="C58">
        <v>2019</v>
      </c>
      <c r="D58" t="s">
        <v>293</v>
      </c>
      <c r="E58">
        <v>6</v>
      </c>
      <c r="F58">
        <v>3623</v>
      </c>
      <c r="G58">
        <v>19644854</v>
      </c>
      <c r="H58">
        <v>18.399999999999999</v>
      </c>
      <c r="I58">
        <v>19</v>
      </c>
    </row>
    <row r="59" spans="1:9" x14ac:dyDescent="0.35">
      <c r="B59">
        <v>2019</v>
      </c>
      <c r="C59">
        <v>2019</v>
      </c>
      <c r="D59" t="s">
        <v>292</v>
      </c>
      <c r="E59">
        <v>8</v>
      </c>
      <c r="F59">
        <v>528</v>
      </c>
      <c r="G59">
        <v>2901348</v>
      </c>
      <c r="H59">
        <v>18.2</v>
      </c>
      <c r="I59">
        <v>20.100000000000001</v>
      </c>
    </row>
    <row r="60" spans="1:9" x14ac:dyDescent="0.35">
      <c r="B60">
        <v>2019</v>
      </c>
      <c r="C60">
        <v>2019</v>
      </c>
      <c r="D60" t="s">
        <v>291</v>
      </c>
      <c r="E60">
        <v>9</v>
      </c>
      <c r="F60">
        <v>385</v>
      </c>
      <c r="G60">
        <v>1739417</v>
      </c>
      <c r="H60">
        <v>22.1</v>
      </c>
      <c r="I60">
        <v>18.600000000000001</v>
      </c>
    </row>
    <row r="61" spans="1:9" x14ac:dyDescent="0.35">
      <c r="B61">
        <v>2019</v>
      </c>
      <c r="C61">
        <v>2019</v>
      </c>
      <c r="D61" t="s">
        <v>290</v>
      </c>
      <c r="E61">
        <v>10</v>
      </c>
      <c r="F61">
        <v>108</v>
      </c>
      <c r="G61">
        <v>470793</v>
      </c>
      <c r="H61">
        <v>22.9</v>
      </c>
      <c r="I61">
        <v>18.3</v>
      </c>
    </row>
    <row r="62" spans="1:9" x14ac:dyDescent="0.35">
      <c r="B62">
        <v>2019</v>
      </c>
      <c r="C62">
        <v>2019</v>
      </c>
      <c r="D62" t="s">
        <v>289</v>
      </c>
      <c r="E62">
        <v>11</v>
      </c>
      <c r="F62">
        <v>61</v>
      </c>
      <c r="G62">
        <v>334711</v>
      </c>
      <c r="H62">
        <v>18.2</v>
      </c>
      <c r="I62">
        <v>22.1</v>
      </c>
    </row>
    <row r="63" spans="1:9" x14ac:dyDescent="0.35">
      <c r="B63">
        <v>2019</v>
      </c>
      <c r="C63">
        <v>2019</v>
      </c>
      <c r="D63" t="s">
        <v>288</v>
      </c>
      <c r="E63">
        <v>12</v>
      </c>
      <c r="F63">
        <v>2446</v>
      </c>
      <c r="G63">
        <v>10497056</v>
      </c>
      <c r="H63">
        <v>23.3</v>
      </c>
      <c r="I63">
        <v>15.9</v>
      </c>
    </row>
    <row r="64" spans="1:9" x14ac:dyDescent="0.35">
      <c r="B64">
        <v>2019</v>
      </c>
      <c r="C64">
        <v>2019</v>
      </c>
      <c r="D64" t="s">
        <v>287</v>
      </c>
      <c r="E64">
        <v>13</v>
      </c>
      <c r="F64">
        <v>960</v>
      </c>
      <c r="G64">
        <v>5160424</v>
      </c>
      <c r="H64">
        <v>18.600000000000001</v>
      </c>
      <c r="I64">
        <v>20.8</v>
      </c>
    </row>
    <row r="65" spans="2:9" x14ac:dyDescent="0.35">
      <c r="B65">
        <v>2019</v>
      </c>
      <c r="C65">
        <v>2019</v>
      </c>
      <c r="D65" t="s">
        <v>286</v>
      </c>
      <c r="E65">
        <v>15</v>
      </c>
      <c r="F65">
        <v>109</v>
      </c>
      <c r="G65">
        <v>708040</v>
      </c>
      <c r="H65">
        <v>15.4</v>
      </c>
      <c r="I65">
        <v>12.1</v>
      </c>
    </row>
    <row r="66" spans="2:9" x14ac:dyDescent="0.35">
      <c r="B66">
        <v>2019</v>
      </c>
      <c r="C66">
        <v>2019</v>
      </c>
      <c r="D66" t="s">
        <v>285</v>
      </c>
      <c r="E66">
        <v>16</v>
      </c>
      <c r="F66">
        <v>182</v>
      </c>
      <c r="G66">
        <v>895928</v>
      </c>
      <c r="H66">
        <v>20.3</v>
      </c>
      <c r="I66">
        <v>19.399999999999999</v>
      </c>
    </row>
    <row r="67" spans="2:9" x14ac:dyDescent="0.35">
      <c r="B67">
        <v>2019</v>
      </c>
      <c r="C67">
        <v>2019</v>
      </c>
      <c r="D67" t="s">
        <v>284</v>
      </c>
      <c r="E67">
        <v>17</v>
      </c>
      <c r="F67">
        <v>1208</v>
      </c>
      <c r="G67">
        <v>6226558</v>
      </c>
      <c r="H67">
        <v>19.399999999999999</v>
      </c>
      <c r="I67">
        <v>18.7</v>
      </c>
    </row>
    <row r="68" spans="2:9" x14ac:dyDescent="0.35">
      <c r="B68">
        <v>2019</v>
      </c>
      <c r="C68">
        <v>2019</v>
      </c>
      <c r="D68" t="s">
        <v>283</v>
      </c>
      <c r="E68">
        <v>18</v>
      </c>
      <c r="F68">
        <v>655</v>
      </c>
      <c r="G68">
        <v>3320360</v>
      </c>
      <c r="H68">
        <v>19.7</v>
      </c>
      <c r="I68">
        <v>19.399999999999999</v>
      </c>
    </row>
    <row r="69" spans="2:9" x14ac:dyDescent="0.35">
      <c r="B69">
        <v>2019</v>
      </c>
      <c r="C69">
        <v>2019</v>
      </c>
      <c r="D69" t="s">
        <v>282</v>
      </c>
      <c r="E69">
        <v>19</v>
      </c>
      <c r="F69">
        <v>361</v>
      </c>
      <c r="G69">
        <v>1571075</v>
      </c>
      <c r="H69">
        <v>23</v>
      </c>
      <c r="I69">
        <v>20</v>
      </c>
    </row>
    <row r="70" spans="2:9" x14ac:dyDescent="0.35">
      <c r="B70">
        <v>2019</v>
      </c>
      <c r="C70">
        <v>2019</v>
      </c>
      <c r="D70" t="s">
        <v>281</v>
      </c>
      <c r="E70">
        <v>20</v>
      </c>
      <c r="F70">
        <v>286</v>
      </c>
      <c r="G70">
        <v>1451697</v>
      </c>
      <c r="H70">
        <v>19.7</v>
      </c>
      <c r="I70">
        <v>18.3</v>
      </c>
    </row>
    <row r="71" spans="2:9" x14ac:dyDescent="0.35">
      <c r="B71">
        <v>2019</v>
      </c>
      <c r="C71">
        <v>2019</v>
      </c>
      <c r="D71" t="s">
        <v>280</v>
      </c>
      <c r="E71">
        <v>21</v>
      </c>
      <c r="F71">
        <v>365</v>
      </c>
      <c r="G71">
        <v>2201029</v>
      </c>
      <c r="H71">
        <v>16.600000000000001</v>
      </c>
      <c r="I71">
        <v>16</v>
      </c>
    </row>
    <row r="72" spans="2:9" x14ac:dyDescent="0.35">
      <c r="B72">
        <v>2019</v>
      </c>
      <c r="C72">
        <v>2019</v>
      </c>
      <c r="D72" t="s">
        <v>279</v>
      </c>
      <c r="E72">
        <v>22</v>
      </c>
      <c r="F72">
        <v>431</v>
      </c>
      <c r="G72">
        <v>2267050</v>
      </c>
      <c r="H72">
        <v>19</v>
      </c>
      <c r="I72">
        <v>18.899999999999999</v>
      </c>
    </row>
    <row r="73" spans="2:9" x14ac:dyDescent="0.35">
      <c r="B73">
        <v>2019</v>
      </c>
      <c r="C73">
        <v>2019</v>
      </c>
      <c r="D73" t="s">
        <v>278</v>
      </c>
      <c r="E73">
        <v>23</v>
      </c>
      <c r="F73">
        <v>162</v>
      </c>
      <c r="G73">
        <v>658112</v>
      </c>
      <c r="H73">
        <v>24.6</v>
      </c>
      <c r="I73">
        <v>17.8</v>
      </c>
    </row>
    <row r="74" spans="2:9" x14ac:dyDescent="0.35">
      <c r="B74">
        <v>2019</v>
      </c>
      <c r="C74">
        <v>2019</v>
      </c>
      <c r="D74" t="s">
        <v>277</v>
      </c>
      <c r="E74">
        <v>24</v>
      </c>
      <c r="F74">
        <v>623</v>
      </c>
      <c r="G74">
        <v>2928865</v>
      </c>
      <c r="H74">
        <v>21.3</v>
      </c>
      <c r="I74">
        <v>20.7</v>
      </c>
    </row>
    <row r="75" spans="2:9" x14ac:dyDescent="0.35">
      <c r="B75">
        <v>2019</v>
      </c>
      <c r="C75">
        <v>2019</v>
      </c>
      <c r="D75" t="s">
        <v>276</v>
      </c>
      <c r="E75">
        <v>25</v>
      </c>
      <c r="F75">
        <v>653</v>
      </c>
      <c r="G75">
        <v>3345568</v>
      </c>
      <c r="H75">
        <v>19.5</v>
      </c>
      <c r="I75">
        <v>17.899999999999999</v>
      </c>
    </row>
    <row r="76" spans="2:9" x14ac:dyDescent="0.35">
      <c r="B76">
        <v>2019</v>
      </c>
      <c r="C76">
        <v>2019</v>
      </c>
      <c r="D76" t="s">
        <v>275</v>
      </c>
      <c r="E76">
        <v>26</v>
      </c>
      <c r="F76">
        <v>985</v>
      </c>
      <c r="G76">
        <v>4918528</v>
      </c>
      <c r="H76">
        <v>20</v>
      </c>
      <c r="I76">
        <v>17.7</v>
      </c>
    </row>
    <row r="77" spans="2:9" x14ac:dyDescent="0.35">
      <c r="B77">
        <v>2019</v>
      </c>
      <c r="C77">
        <v>2019</v>
      </c>
      <c r="D77" t="s">
        <v>274</v>
      </c>
      <c r="E77">
        <v>27</v>
      </c>
      <c r="F77">
        <v>592</v>
      </c>
      <c r="G77">
        <v>2809811</v>
      </c>
      <c r="H77">
        <v>21.1</v>
      </c>
      <c r="I77">
        <v>19.5</v>
      </c>
    </row>
    <row r="78" spans="2:9" x14ac:dyDescent="0.35">
      <c r="B78">
        <v>2019</v>
      </c>
      <c r="C78">
        <v>2019</v>
      </c>
      <c r="D78" t="s">
        <v>273</v>
      </c>
      <c r="E78">
        <v>28</v>
      </c>
      <c r="F78">
        <v>363</v>
      </c>
      <c r="G78">
        <v>1442292</v>
      </c>
      <c r="H78">
        <v>25.2</v>
      </c>
      <c r="I78">
        <v>24.3</v>
      </c>
    </row>
    <row r="79" spans="2:9" x14ac:dyDescent="0.35">
      <c r="B79">
        <v>2019</v>
      </c>
      <c r="C79">
        <v>2019</v>
      </c>
      <c r="D79" t="s">
        <v>272</v>
      </c>
      <c r="E79">
        <v>29</v>
      </c>
      <c r="F79">
        <v>623</v>
      </c>
      <c r="G79">
        <v>3012662</v>
      </c>
      <c r="H79">
        <v>20.7</v>
      </c>
      <c r="I79">
        <v>18.5</v>
      </c>
    </row>
    <row r="80" spans="2:9" x14ac:dyDescent="0.35">
      <c r="B80">
        <v>2019</v>
      </c>
      <c r="C80">
        <v>2019</v>
      </c>
      <c r="D80" t="s">
        <v>271</v>
      </c>
      <c r="E80">
        <v>30</v>
      </c>
      <c r="F80">
        <v>138</v>
      </c>
      <c r="G80">
        <v>538066</v>
      </c>
      <c r="H80">
        <v>25.6</v>
      </c>
      <c r="I80">
        <v>20.9</v>
      </c>
    </row>
    <row r="81" spans="2:9" x14ac:dyDescent="0.35">
      <c r="B81">
        <v>2019</v>
      </c>
      <c r="C81">
        <v>2019</v>
      </c>
      <c r="D81" t="s">
        <v>270</v>
      </c>
      <c r="E81">
        <v>31</v>
      </c>
      <c r="F81">
        <v>179</v>
      </c>
      <c r="G81">
        <v>966449</v>
      </c>
      <c r="H81">
        <v>18.5</v>
      </c>
      <c r="I81">
        <v>17.399999999999999</v>
      </c>
    </row>
    <row r="82" spans="2:9" x14ac:dyDescent="0.35">
      <c r="B82">
        <v>2019</v>
      </c>
      <c r="C82">
        <v>2019</v>
      </c>
      <c r="D82" t="s">
        <v>269</v>
      </c>
      <c r="E82">
        <v>32</v>
      </c>
      <c r="F82">
        <v>318</v>
      </c>
      <c r="G82">
        <v>1544827</v>
      </c>
      <c r="H82">
        <v>20.6</v>
      </c>
      <c r="I82">
        <v>20.2</v>
      </c>
    </row>
    <row r="83" spans="2:9" x14ac:dyDescent="0.35">
      <c r="B83">
        <v>2019</v>
      </c>
      <c r="C83">
        <v>2019</v>
      </c>
      <c r="D83" t="s">
        <v>268</v>
      </c>
      <c r="E83">
        <v>33</v>
      </c>
      <c r="F83">
        <v>174</v>
      </c>
      <c r="G83">
        <v>673793</v>
      </c>
      <c r="H83">
        <v>25.8</v>
      </c>
      <c r="I83">
        <v>22.4</v>
      </c>
    </row>
    <row r="84" spans="2:9" x14ac:dyDescent="0.35">
      <c r="B84">
        <v>2019</v>
      </c>
      <c r="C84">
        <v>2019</v>
      </c>
      <c r="D84" t="s">
        <v>267</v>
      </c>
      <c r="E84">
        <v>34</v>
      </c>
      <c r="F84">
        <v>735</v>
      </c>
      <c r="G84">
        <v>4340587</v>
      </c>
      <c r="H84">
        <v>16.899999999999999</v>
      </c>
      <c r="I84">
        <v>15.5</v>
      </c>
    </row>
    <row r="85" spans="2:9" x14ac:dyDescent="0.35">
      <c r="B85">
        <v>2019</v>
      </c>
      <c r="C85">
        <v>2019</v>
      </c>
      <c r="D85" t="s">
        <v>266</v>
      </c>
      <c r="E85">
        <v>35</v>
      </c>
      <c r="F85">
        <v>222</v>
      </c>
      <c r="G85">
        <v>1037432</v>
      </c>
      <c r="H85">
        <v>21.4</v>
      </c>
      <c r="I85">
        <v>18.600000000000001</v>
      </c>
    </row>
    <row r="86" spans="2:9" x14ac:dyDescent="0.35">
      <c r="B86">
        <v>2019</v>
      </c>
      <c r="C86">
        <v>2019</v>
      </c>
      <c r="D86" t="s">
        <v>265</v>
      </c>
      <c r="E86">
        <v>36</v>
      </c>
      <c r="F86">
        <v>1660</v>
      </c>
      <c r="G86">
        <v>9447846</v>
      </c>
      <c r="H86">
        <v>17.600000000000001</v>
      </c>
      <c r="I86">
        <v>15.7</v>
      </c>
    </row>
    <row r="87" spans="2:9" x14ac:dyDescent="0.35">
      <c r="B87">
        <v>2019</v>
      </c>
      <c r="C87">
        <v>2019</v>
      </c>
      <c r="D87" t="s">
        <v>264</v>
      </c>
      <c r="E87">
        <v>37</v>
      </c>
      <c r="F87">
        <v>1033</v>
      </c>
      <c r="G87">
        <v>5100264</v>
      </c>
      <c r="H87">
        <v>20.3</v>
      </c>
      <c r="I87">
        <v>19.600000000000001</v>
      </c>
    </row>
    <row r="88" spans="2:9" x14ac:dyDescent="0.35">
      <c r="B88">
        <v>2019</v>
      </c>
      <c r="C88">
        <v>2019</v>
      </c>
      <c r="D88" t="s">
        <v>263</v>
      </c>
      <c r="E88">
        <v>38</v>
      </c>
      <c r="F88">
        <v>68</v>
      </c>
      <c r="G88">
        <v>390032</v>
      </c>
      <c r="H88">
        <v>17.399999999999999</v>
      </c>
      <c r="I88">
        <v>16.399999999999999</v>
      </c>
    </row>
    <row r="89" spans="2:9" x14ac:dyDescent="0.35">
      <c r="B89">
        <v>2019</v>
      </c>
      <c r="C89">
        <v>2019</v>
      </c>
      <c r="D89" t="s">
        <v>262</v>
      </c>
      <c r="E89">
        <v>39</v>
      </c>
      <c r="F89">
        <v>1213</v>
      </c>
      <c r="G89">
        <v>5730562</v>
      </c>
      <c r="H89">
        <v>21.2</v>
      </c>
      <c r="I89">
        <v>18.7</v>
      </c>
    </row>
    <row r="90" spans="2:9" x14ac:dyDescent="0.35">
      <c r="B90">
        <v>2019</v>
      </c>
      <c r="C90">
        <v>2019</v>
      </c>
      <c r="D90" t="s">
        <v>261</v>
      </c>
      <c r="E90">
        <v>40</v>
      </c>
      <c r="F90">
        <v>414</v>
      </c>
      <c r="G90">
        <v>1960658</v>
      </c>
      <c r="H90">
        <v>21.1</v>
      </c>
      <c r="I90">
        <v>20</v>
      </c>
    </row>
    <row r="91" spans="2:9" x14ac:dyDescent="0.35">
      <c r="B91">
        <v>2019</v>
      </c>
      <c r="C91">
        <v>2019</v>
      </c>
      <c r="D91" t="s">
        <v>260</v>
      </c>
      <c r="E91">
        <v>41</v>
      </c>
      <c r="F91">
        <v>470</v>
      </c>
      <c r="G91">
        <v>2090727</v>
      </c>
      <c r="H91">
        <v>22.5</v>
      </c>
      <c r="I91">
        <v>19.8</v>
      </c>
    </row>
    <row r="92" spans="2:9" x14ac:dyDescent="0.35">
      <c r="B92">
        <v>2019</v>
      </c>
      <c r="C92">
        <v>2019</v>
      </c>
      <c r="D92" t="s">
        <v>259</v>
      </c>
      <c r="E92">
        <v>42</v>
      </c>
      <c r="F92">
        <v>1350</v>
      </c>
      <c r="G92">
        <v>6274361</v>
      </c>
      <c r="H92">
        <v>21.5</v>
      </c>
      <c r="I92">
        <v>17.600000000000001</v>
      </c>
    </row>
    <row r="93" spans="2:9" x14ac:dyDescent="0.35">
      <c r="B93">
        <v>2019</v>
      </c>
      <c r="C93">
        <v>2019</v>
      </c>
      <c r="D93" t="s">
        <v>258</v>
      </c>
      <c r="E93">
        <v>44</v>
      </c>
      <c r="F93">
        <v>105</v>
      </c>
      <c r="G93">
        <v>515675</v>
      </c>
      <c r="H93">
        <v>20.399999999999999</v>
      </c>
      <c r="I93">
        <v>17.7</v>
      </c>
    </row>
    <row r="94" spans="2:9" x14ac:dyDescent="0.35">
      <c r="B94">
        <v>2019</v>
      </c>
      <c r="C94">
        <v>2019</v>
      </c>
      <c r="D94" t="s">
        <v>257</v>
      </c>
      <c r="E94">
        <v>45</v>
      </c>
      <c r="F94">
        <v>569</v>
      </c>
      <c r="G94">
        <v>2493139</v>
      </c>
      <c r="H94">
        <v>22.8</v>
      </c>
      <c r="I94">
        <v>20</v>
      </c>
    </row>
    <row r="95" spans="2:9" x14ac:dyDescent="0.35">
      <c r="B95">
        <v>2019</v>
      </c>
      <c r="C95">
        <v>2019</v>
      </c>
      <c r="D95" t="s">
        <v>256</v>
      </c>
      <c r="E95">
        <v>46</v>
      </c>
      <c r="F95">
        <v>86</v>
      </c>
      <c r="G95">
        <v>446757</v>
      </c>
      <c r="H95">
        <v>19.2</v>
      </c>
      <c r="I95">
        <v>17.5</v>
      </c>
    </row>
    <row r="96" spans="2:9" x14ac:dyDescent="0.35">
      <c r="B96">
        <v>2019</v>
      </c>
      <c r="C96">
        <v>2019</v>
      </c>
      <c r="D96" t="s">
        <v>255</v>
      </c>
      <c r="E96">
        <v>47</v>
      </c>
      <c r="F96">
        <v>685</v>
      </c>
      <c r="G96">
        <v>3332239</v>
      </c>
      <c r="H96">
        <v>20.6</v>
      </c>
      <c r="I96">
        <v>19.399999999999999</v>
      </c>
    </row>
    <row r="97" spans="1:9" x14ac:dyDescent="0.35">
      <c r="B97">
        <v>2019</v>
      </c>
      <c r="C97">
        <v>2019</v>
      </c>
      <c r="D97" t="s">
        <v>254</v>
      </c>
      <c r="E97">
        <v>48</v>
      </c>
      <c r="F97">
        <v>2063</v>
      </c>
      <c r="G97">
        <v>14402702</v>
      </c>
      <c r="H97">
        <v>14.3</v>
      </c>
      <c r="I97">
        <v>17.399999999999999</v>
      </c>
    </row>
    <row r="98" spans="1:9" x14ac:dyDescent="0.35">
      <c r="B98">
        <v>2019</v>
      </c>
      <c r="C98">
        <v>2019</v>
      </c>
      <c r="D98" t="s">
        <v>253</v>
      </c>
      <c r="E98">
        <v>49</v>
      </c>
      <c r="F98">
        <v>277</v>
      </c>
      <c r="G98">
        <v>1614917</v>
      </c>
      <c r="H98">
        <v>17.2</v>
      </c>
      <c r="I98">
        <v>23.1</v>
      </c>
    </row>
    <row r="99" spans="1:9" x14ac:dyDescent="0.35">
      <c r="B99">
        <v>2019</v>
      </c>
      <c r="C99">
        <v>2019</v>
      </c>
      <c r="D99" t="s">
        <v>252</v>
      </c>
      <c r="E99">
        <v>50</v>
      </c>
      <c r="F99">
        <v>72</v>
      </c>
      <c r="G99">
        <v>308316</v>
      </c>
      <c r="H99">
        <v>23.4</v>
      </c>
      <c r="I99">
        <v>18.5</v>
      </c>
    </row>
    <row r="100" spans="1:9" x14ac:dyDescent="0.35">
      <c r="B100">
        <v>2019</v>
      </c>
      <c r="C100">
        <v>2019</v>
      </c>
      <c r="D100" t="s">
        <v>251</v>
      </c>
      <c r="E100">
        <v>51</v>
      </c>
      <c r="F100">
        <v>796</v>
      </c>
      <c r="G100">
        <v>4200257</v>
      </c>
      <c r="H100">
        <v>19</v>
      </c>
      <c r="I100">
        <v>19.100000000000001</v>
      </c>
    </row>
    <row r="101" spans="1:9" x14ac:dyDescent="0.35">
      <c r="B101">
        <v>2019</v>
      </c>
      <c r="C101">
        <v>2019</v>
      </c>
      <c r="D101" t="s">
        <v>250</v>
      </c>
      <c r="E101">
        <v>53</v>
      </c>
      <c r="F101">
        <v>727</v>
      </c>
      <c r="G101">
        <v>3811983</v>
      </c>
      <c r="H101">
        <v>19.100000000000001</v>
      </c>
      <c r="I101">
        <v>19.3</v>
      </c>
    </row>
    <row r="102" spans="1:9" x14ac:dyDescent="0.35">
      <c r="B102">
        <v>2019</v>
      </c>
      <c r="C102">
        <v>2019</v>
      </c>
      <c r="D102" t="s">
        <v>249</v>
      </c>
      <c r="E102">
        <v>54</v>
      </c>
      <c r="F102">
        <v>198</v>
      </c>
      <c r="G102">
        <v>887770</v>
      </c>
      <c r="H102">
        <v>22.3</v>
      </c>
      <c r="I102">
        <v>17.100000000000001</v>
      </c>
    </row>
    <row r="103" spans="1:9" x14ac:dyDescent="0.35">
      <c r="B103">
        <v>2019</v>
      </c>
      <c r="C103">
        <v>2019</v>
      </c>
      <c r="D103" t="s">
        <v>248</v>
      </c>
      <c r="E103">
        <v>55</v>
      </c>
      <c r="F103">
        <v>672</v>
      </c>
      <c r="G103">
        <v>2897209</v>
      </c>
      <c r="H103">
        <v>23.2</v>
      </c>
      <c r="I103">
        <v>20.7</v>
      </c>
    </row>
    <row r="104" spans="1:9" x14ac:dyDescent="0.35">
      <c r="B104">
        <v>2019</v>
      </c>
      <c r="C104">
        <v>2019</v>
      </c>
      <c r="D104" t="s">
        <v>247</v>
      </c>
      <c r="E104">
        <v>56</v>
      </c>
      <c r="F104">
        <v>57</v>
      </c>
      <c r="G104">
        <v>294730</v>
      </c>
      <c r="H104">
        <v>19.3</v>
      </c>
      <c r="I104">
        <v>17.899999999999999</v>
      </c>
    </row>
    <row r="105" spans="1:9" x14ac:dyDescent="0.35">
      <c r="A105" t="s">
        <v>7</v>
      </c>
      <c r="B105">
        <v>2019</v>
      </c>
      <c r="C105">
        <v>2019</v>
      </c>
      <c r="F105">
        <v>31638</v>
      </c>
      <c r="G105">
        <v>161657324</v>
      </c>
      <c r="H105">
        <v>19.600000000000001</v>
      </c>
      <c r="I105">
        <v>18.3</v>
      </c>
    </row>
    <row r="106" spans="1:9" x14ac:dyDescent="0.35">
      <c r="B106">
        <v>2020</v>
      </c>
      <c r="C106">
        <v>2020</v>
      </c>
      <c r="D106" t="s">
        <v>297</v>
      </c>
      <c r="E106">
        <v>1</v>
      </c>
      <c r="F106">
        <v>534</v>
      </c>
      <c r="G106">
        <v>2376966</v>
      </c>
      <c r="H106">
        <v>22.5</v>
      </c>
      <c r="I106">
        <v>19.899999999999999</v>
      </c>
    </row>
    <row r="107" spans="1:9" x14ac:dyDescent="0.35">
      <c r="B107">
        <v>2020</v>
      </c>
      <c r="C107">
        <v>2020</v>
      </c>
      <c r="D107" t="s">
        <v>296</v>
      </c>
      <c r="E107">
        <v>2</v>
      </c>
      <c r="F107">
        <v>49</v>
      </c>
      <c r="G107">
        <v>381537</v>
      </c>
      <c r="H107">
        <v>12.8</v>
      </c>
      <c r="I107">
        <v>16.7</v>
      </c>
    </row>
    <row r="108" spans="1:9" x14ac:dyDescent="0.35">
      <c r="B108">
        <v>2020</v>
      </c>
      <c r="C108">
        <v>2020</v>
      </c>
      <c r="D108" t="s">
        <v>295</v>
      </c>
      <c r="E108">
        <v>4</v>
      </c>
      <c r="F108">
        <v>795</v>
      </c>
      <c r="G108">
        <v>3685926</v>
      </c>
      <c r="H108">
        <v>21.6</v>
      </c>
      <c r="I108">
        <v>17.3</v>
      </c>
    </row>
    <row r="109" spans="1:9" x14ac:dyDescent="0.35">
      <c r="B109">
        <v>2020</v>
      </c>
      <c r="C109">
        <v>2020</v>
      </c>
      <c r="D109" t="s">
        <v>294</v>
      </c>
      <c r="E109">
        <v>5</v>
      </c>
      <c r="F109">
        <v>311</v>
      </c>
      <c r="G109">
        <v>1486856</v>
      </c>
      <c r="H109">
        <v>20.9</v>
      </c>
      <c r="I109">
        <v>18.3</v>
      </c>
    </row>
    <row r="110" spans="1:9" x14ac:dyDescent="0.35">
      <c r="B110">
        <v>2020</v>
      </c>
      <c r="C110">
        <v>2020</v>
      </c>
      <c r="D110" t="s">
        <v>293</v>
      </c>
      <c r="E110">
        <v>6</v>
      </c>
      <c r="F110">
        <v>3824</v>
      </c>
      <c r="G110">
        <v>19577489</v>
      </c>
      <c r="H110">
        <v>19.5</v>
      </c>
      <c r="I110">
        <v>19.600000000000001</v>
      </c>
    </row>
    <row r="111" spans="1:9" x14ac:dyDescent="0.35">
      <c r="B111">
        <v>2020</v>
      </c>
      <c r="C111">
        <v>2020</v>
      </c>
      <c r="D111" t="s">
        <v>292</v>
      </c>
      <c r="E111">
        <v>8</v>
      </c>
      <c r="F111">
        <v>625</v>
      </c>
      <c r="G111">
        <v>2925887</v>
      </c>
      <c r="H111">
        <v>21.4</v>
      </c>
      <c r="I111">
        <v>23.7</v>
      </c>
    </row>
    <row r="112" spans="1:9" x14ac:dyDescent="0.35">
      <c r="B112">
        <v>2020</v>
      </c>
      <c r="C112">
        <v>2020</v>
      </c>
      <c r="D112" t="s">
        <v>291</v>
      </c>
      <c r="E112">
        <v>9</v>
      </c>
      <c r="F112">
        <v>367</v>
      </c>
      <c r="G112">
        <v>1734920</v>
      </c>
      <c r="H112">
        <v>21.2</v>
      </c>
      <c r="I112">
        <v>17.5</v>
      </c>
    </row>
    <row r="113" spans="2:9" x14ac:dyDescent="0.35">
      <c r="B113">
        <v>2020</v>
      </c>
      <c r="C113">
        <v>2020</v>
      </c>
      <c r="D113" t="s">
        <v>290</v>
      </c>
      <c r="E113">
        <v>10</v>
      </c>
      <c r="F113">
        <v>110</v>
      </c>
      <c r="G113">
        <v>476740</v>
      </c>
      <c r="H113">
        <v>23.1</v>
      </c>
      <c r="I113">
        <v>18.399999999999999</v>
      </c>
    </row>
    <row r="114" spans="2:9" x14ac:dyDescent="0.35">
      <c r="B114">
        <v>2020</v>
      </c>
      <c r="C114">
        <v>2020</v>
      </c>
      <c r="D114" t="s">
        <v>289</v>
      </c>
      <c r="E114">
        <v>11</v>
      </c>
      <c r="F114">
        <v>79</v>
      </c>
      <c r="G114">
        <v>337932</v>
      </c>
      <c r="H114">
        <v>23.4</v>
      </c>
      <c r="I114">
        <v>28.3</v>
      </c>
    </row>
    <row r="115" spans="2:9" x14ac:dyDescent="0.35">
      <c r="B115">
        <v>2020</v>
      </c>
      <c r="C115">
        <v>2020</v>
      </c>
      <c r="D115" t="s">
        <v>288</v>
      </c>
      <c r="E115">
        <v>12</v>
      </c>
      <c r="F115">
        <v>2454</v>
      </c>
      <c r="G115">
        <v>10620180</v>
      </c>
      <c r="H115">
        <v>23.1</v>
      </c>
      <c r="I115">
        <v>15.5</v>
      </c>
    </row>
    <row r="116" spans="2:9" x14ac:dyDescent="0.35">
      <c r="B116">
        <v>2020</v>
      </c>
      <c r="C116">
        <v>2020</v>
      </c>
      <c r="D116" t="s">
        <v>287</v>
      </c>
      <c r="E116">
        <v>13</v>
      </c>
      <c r="F116">
        <v>954</v>
      </c>
      <c r="G116">
        <v>5201549</v>
      </c>
      <c r="H116">
        <v>18.3</v>
      </c>
      <c r="I116">
        <v>19.899999999999999</v>
      </c>
    </row>
    <row r="117" spans="2:9" x14ac:dyDescent="0.35">
      <c r="B117">
        <v>2020</v>
      </c>
      <c r="C117">
        <v>2020</v>
      </c>
      <c r="D117" t="s">
        <v>286</v>
      </c>
      <c r="E117">
        <v>15</v>
      </c>
      <c r="F117">
        <v>164</v>
      </c>
      <c r="G117">
        <v>704366</v>
      </c>
      <c r="H117">
        <v>23.3</v>
      </c>
      <c r="I117">
        <v>17.399999999999999</v>
      </c>
    </row>
    <row r="118" spans="2:9" x14ac:dyDescent="0.35">
      <c r="B118">
        <v>2020</v>
      </c>
      <c r="C118">
        <v>2020</v>
      </c>
      <c r="D118" t="s">
        <v>285</v>
      </c>
      <c r="E118">
        <v>16</v>
      </c>
      <c r="F118">
        <v>191</v>
      </c>
      <c r="G118">
        <v>916124</v>
      </c>
      <c r="H118">
        <v>20.8</v>
      </c>
      <c r="I118">
        <v>20.2</v>
      </c>
    </row>
    <row r="119" spans="2:9" x14ac:dyDescent="0.35">
      <c r="B119">
        <v>2020</v>
      </c>
      <c r="C119">
        <v>2020</v>
      </c>
      <c r="D119" t="s">
        <v>284</v>
      </c>
      <c r="E119">
        <v>17</v>
      </c>
      <c r="F119">
        <v>1261</v>
      </c>
      <c r="G119">
        <v>6185306</v>
      </c>
      <c r="H119">
        <v>20.399999999999999</v>
      </c>
      <c r="I119">
        <v>18.899999999999999</v>
      </c>
    </row>
    <row r="120" spans="2:9" x14ac:dyDescent="0.35">
      <c r="B120">
        <v>2020</v>
      </c>
      <c r="C120">
        <v>2020</v>
      </c>
      <c r="D120" t="s">
        <v>283</v>
      </c>
      <c r="E120">
        <v>18</v>
      </c>
      <c r="F120">
        <v>681</v>
      </c>
      <c r="G120">
        <v>3331959</v>
      </c>
      <c r="H120">
        <v>20.399999999999999</v>
      </c>
      <c r="I120">
        <v>19.8</v>
      </c>
    </row>
    <row r="121" spans="2:9" x14ac:dyDescent="0.35">
      <c r="B121">
        <v>2020</v>
      </c>
      <c r="C121">
        <v>2020</v>
      </c>
      <c r="D121" t="s">
        <v>282</v>
      </c>
      <c r="E121">
        <v>19</v>
      </c>
      <c r="F121">
        <v>349</v>
      </c>
      <c r="G121">
        <v>1575695</v>
      </c>
      <c r="H121">
        <v>22.1</v>
      </c>
      <c r="I121">
        <v>19.2</v>
      </c>
    </row>
    <row r="122" spans="2:9" x14ac:dyDescent="0.35">
      <c r="B122">
        <v>2020</v>
      </c>
      <c r="C122">
        <v>2020</v>
      </c>
      <c r="D122" t="s">
        <v>281</v>
      </c>
      <c r="E122">
        <v>20</v>
      </c>
      <c r="F122">
        <v>279</v>
      </c>
      <c r="G122">
        <v>1451540</v>
      </c>
      <c r="H122">
        <v>19.2</v>
      </c>
      <c r="I122">
        <v>17.399999999999999</v>
      </c>
    </row>
    <row r="123" spans="2:9" x14ac:dyDescent="0.35">
      <c r="B123">
        <v>2020</v>
      </c>
      <c r="C123">
        <v>2020</v>
      </c>
      <c r="D123" t="s">
        <v>280</v>
      </c>
      <c r="E123">
        <v>21</v>
      </c>
      <c r="F123">
        <v>413</v>
      </c>
      <c r="G123">
        <v>2205345</v>
      </c>
      <c r="H123">
        <v>18.7</v>
      </c>
      <c r="I123">
        <v>17.899999999999999</v>
      </c>
    </row>
    <row r="124" spans="2:9" x14ac:dyDescent="0.35">
      <c r="B124">
        <v>2020</v>
      </c>
      <c r="C124">
        <v>2020</v>
      </c>
      <c r="D124" t="s">
        <v>279</v>
      </c>
      <c r="E124">
        <v>22</v>
      </c>
      <c r="F124">
        <v>463</v>
      </c>
      <c r="G124">
        <v>2264160</v>
      </c>
      <c r="H124">
        <v>20.399999999999999</v>
      </c>
      <c r="I124">
        <v>19.8</v>
      </c>
    </row>
    <row r="125" spans="2:9" x14ac:dyDescent="0.35">
      <c r="B125">
        <v>2020</v>
      </c>
      <c r="C125">
        <v>2020</v>
      </c>
      <c r="D125" t="s">
        <v>278</v>
      </c>
      <c r="E125">
        <v>23</v>
      </c>
      <c r="F125">
        <v>171</v>
      </c>
      <c r="G125">
        <v>661301</v>
      </c>
      <c r="H125">
        <v>25.9</v>
      </c>
      <c r="I125">
        <v>18.8</v>
      </c>
    </row>
    <row r="126" spans="2:9" x14ac:dyDescent="0.35">
      <c r="B126">
        <v>2020</v>
      </c>
      <c r="C126">
        <v>2020</v>
      </c>
      <c r="D126" t="s">
        <v>277</v>
      </c>
      <c r="E126">
        <v>24</v>
      </c>
      <c r="F126">
        <v>622</v>
      </c>
      <c r="G126">
        <v>2932574</v>
      </c>
      <c r="H126">
        <v>21.2</v>
      </c>
      <c r="I126">
        <v>19.899999999999999</v>
      </c>
    </row>
    <row r="127" spans="2:9" x14ac:dyDescent="0.35">
      <c r="B127">
        <v>2020</v>
      </c>
      <c r="C127">
        <v>2020</v>
      </c>
      <c r="D127" t="s">
        <v>276</v>
      </c>
      <c r="E127">
        <v>25</v>
      </c>
      <c r="F127">
        <v>668</v>
      </c>
      <c r="G127">
        <v>3347032</v>
      </c>
      <c r="H127">
        <v>20</v>
      </c>
      <c r="I127">
        <v>17.8</v>
      </c>
    </row>
    <row r="128" spans="2:9" x14ac:dyDescent="0.35">
      <c r="B128">
        <v>2020</v>
      </c>
      <c r="C128">
        <v>2020</v>
      </c>
      <c r="D128" t="s">
        <v>275</v>
      </c>
      <c r="E128">
        <v>26</v>
      </c>
      <c r="F128">
        <v>1106</v>
      </c>
      <c r="G128">
        <v>4907813</v>
      </c>
      <c r="H128">
        <v>22.5</v>
      </c>
      <c r="I128">
        <v>19.5</v>
      </c>
    </row>
    <row r="129" spans="2:9" x14ac:dyDescent="0.35">
      <c r="B129">
        <v>2020</v>
      </c>
      <c r="C129">
        <v>2020</v>
      </c>
      <c r="D129" t="s">
        <v>274</v>
      </c>
      <c r="E129">
        <v>27</v>
      </c>
      <c r="F129">
        <v>569</v>
      </c>
      <c r="G129">
        <v>2818594</v>
      </c>
      <c r="H129">
        <v>20.2</v>
      </c>
      <c r="I129">
        <v>18.399999999999999</v>
      </c>
    </row>
    <row r="130" spans="2:9" x14ac:dyDescent="0.35">
      <c r="B130">
        <v>2020</v>
      </c>
      <c r="C130">
        <v>2020</v>
      </c>
      <c r="D130" t="s">
        <v>273</v>
      </c>
      <c r="E130">
        <v>28</v>
      </c>
      <c r="F130">
        <v>337</v>
      </c>
      <c r="G130">
        <v>1435815</v>
      </c>
      <c r="H130">
        <v>23.5</v>
      </c>
      <c r="I130">
        <v>22.5</v>
      </c>
    </row>
    <row r="131" spans="2:9" x14ac:dyDescent="0.35">
      <c r="B131">
        <v>2020</v>
      </c>
      <c r="C131">
        <v>2020</v>
      </c>
      <c r="D131" t="s">
        <v>272</v>
      </c>
      <c r="E131">
        <v>29</v>
      </c>
      <c r="F131">
        <v>607</v>
      </c>
      <c r="G131">
        <v>3017723</v>
      </c>
      <c r="H131">
        <v>20.100000000000001</v>
      </c>
      <c r="I131">
        <v>17.7</v>
      </c>
    </row>
    <row r="132" spans="2:9" x14ac:dyDescent="0.35">
      <c r="B132">
        <v>2020</v>
      </c>
      <c r="C132">
        <v>2020</v>
      </c>
      <c r="D132" t="s">
        <v>271</v>
      </c>
      <c r="E132">
        <v>30</v>
      </c>
      <c r="F132">
        <v>144</v>
      </c>
      <c r="G132">
        <v>544101</v>
      </c>
      <c r="H132">
        <v>26.5</v>
      </c>
      <c r="I132">
        <v>21.3</v>
      </c>
    </row>
    <row r="133" spans="2:9" x14ac:dyDescent="0.35">
      <c r="B133">
        <v>2020</v>
      </c>
      <c r="C133">
        <v>2020</v>
      </c>
      <c r="D133" t="s">
        <v>270</v>
      </c>
      <c r="E133">
        <v>31</v>
      </c>
      <c r="F133">
        <v>193</v>
      </c>
      <c r="G133">
        <v>967813</v>
      </c>
      <c r="H133">
        <v>19.899999999999999</v>
      </c>
      <c r="I133">
        <v>18.8</v>
      </c>
    </row>
    <row r="134" spans="2:9" x14ac:dyDescent="0.35">
      <c r="B134">
        <v>2020</v>
      </c>
      <c r="C134">
        <v>2020</v>
      </c>
      <c r="D134" t="s">
        <v>269</v>
      </c>
      <c r="E134">
        <v>32</v>
      </c>
      <c r="F134">
        <v>338</v>
      </c>
      <c r="G134">
        <v>1572640</v>
      </c>
      <c r="H134">
        <v>21.5</v>
      </c>
      <c r="I134">
        <v>20.3</v>
      </c>
    </row>
    <row r="135" spans="2:9" x14ac:dyDescent="0.35">
      <c r="B135">
        <v>2020</v>
      </c>
      <c r="C135">
        <v>2020</v>
      </c>
      <c r="D135" t="s">
        <v>268</v>
      </c>
      <c r="E135">
        <v>33</v>
      </c>
      <c r="F135">
        <v>158</v>
      </c>
      <c r="G135">
        <v>676994</v>
      </c>
      <c r="H135">
        <v>23.3</v>
      </c>
      <c r="I135">
        <v>19</v>
      </c>
    </row>
    <row r="136" spans="2:9" x14ac:dyDescent="0.35">
      <c r="B136">
        <v>2020</v>
      </c>
      <c r="C136">
        <v>2020</v>
      </c>
      <c r="D136" t="s">
        <v>267</v>
      </c>
      <c r="E136">
        <v>34</v>
      </c>
      <c r="F136">
        <v>776</v>
      </c>
      <c r="G136">
        <v>4343049</v>
      </c>
      <c r="H136">
        <v>17.899999999999999</v>
      </c>
      <c r="I136">
        <v>16.100000000000001</v>
      </c>
    </row>
    <row r="137" spans="2:9" x14ac:dyDescent="0.35">
      <c r="B137">
        <v>2020</v>
      </c>
      <c r="C137">
        <v>2020</v>
      </c>
      <c r="D137" t="s">
        <v>266</v>
      </c>
      <c r="E137">
        <v>35</v>
      </c>
      <c r="F137">
        <v>254</v>
      </c>
      <c r="G137">
        <v>1042459</v>
      </c>
      <c r="H137">
        <v>24.4</v>
      </c>
      <c r="I137">
        <v>20.399999999999999</v>
      </c>
    </row>
    <row r="138" spans="2:9" x14ac:dyDescent="0.35">
      <c r="B138">
        <v>2020</v>
      </c>
      <c r="C138">
        <v>2020</v>
      </c>
      <c r="D138" t="s">
        <v>265</v>
      </c>
      <c r="E138">
        <v>36</v>
      </c>
      <c r="F138">
        <v>1658</v>
      </c>
      <c r="G138">
        <v>9390497</v>
      </c>
      <c r="H138">
        <v>17.7</v>
      </c>
      <c r="I138">
        <v>15.4</v>
      </c>
    </row>
    <row r="139" spans="2:9" x14ac:dyDescent="0.35">
      <c r="B139">
        <v>2020</v>
      </c>
      <c r="C139">
        <v>2020</v>
      </c>
      <c r="D139" t="s">
        <v>264</v>
      </c>
      <c r="E139">
        <v>37</v>
      </c>
      <c r="F139">
        <v>1084</v>
      </c>
      <c r="G139">
        <v>5152582</v>
      </c>
      <c r="H139">
        <v>21</v>
      </c>
      <c r="I139">
        <v>19.899999999999999</v>
      </c>
    </row>
    <row r="140" spans="2:9" x14ac:dyDescent="0.35">
      <c r="B140">
        <v>2020</v>
      </c>
      <c r="C140">
        <v>2020</v>
      </c>
      <c r="D140" t="s">
        <v>263</v>
      </c>
      <c r="E140">
        <v>38</v>
      </c>
      <c r="F140">
        <v>73</v>
      </c>
      <c r="G140">
        <v>391815</v>
      </c>
      <c r="H140">
        <v>18.600000000000001</v>
      </c>
      <c r="I140">
        <v>16.899999999999999</v>
      </c>
    </row>
    <row r="141" spans="2:9" x14ac:dyDescent="0.35">
      <c r="B141">
        <v>2020</v>
      </c>
      <c r="C141">
        <v>2020</v>
      </c>
      <c r="D141" t="s">
        <v>262</v>
      </c>
      <c r="E141">
        <v>39</v>
      </c>
      <c r="F141">
        <v>1218</v>
      </c>
      <c r="G141">
        <v>5732661</v>
      </c>
      <c r="H141">
        <v>21.2</v>
      </c>
      <c r="I141">
        <v>18.600000000000001</v>
      </c>
    </row>
    <row r="142" spans="2:9" x14ac:dyDescent="0.35">
      <c r="B142">
        <v>2020</v>
      </c>
      <c r="C142">
        <v>2020</v>
      </c>
      <c r="D142" t="s">
        <v>261</v>
      </c>
      <c r="E142">
        <v>40</v>
      </c>
      <c r="F142">
        <v>389</v>
      </c>
      <c r="G142">
        <v>1971181</v>
      </c>
      <c r="H142">
        <v>19.7</v>
      </c>
      <c r="I142">
        <v>18.5</v>
      </c>
    </row>
    <row r="143" spans="2:9" x14ac:dyDescent="0.35">
      <c r="B143">
        <v>2020</v>
      </c>
      <c r="C143">
        <v>2020</v>
      </c>
      <c r="D143" t="s">
        <v>260</v>
      </c>
      <c r="E143">
        <v>41</v>
      </c>
      <c r="F143">
        <v>465</v>
      </c>
      <c r="G143">
        <v>2102461</v>
      </c>
      <c r="H143">
        <v>22.1</v>
      </c>
      <c r="I143">
        <v>18.8</v>
      </c>
    </row>
    <row r="144" spans="2:9" x14ac:dyDescent="0.35">
      <c r="B144">
        <v>2020</v>
      </c>
      <c r="C144">
        <v>2020</v>
      </c>
      <c r="D144" t="s">
        <v>259</v>
      </c>
      <c r="E144">
        <v>42</v>
      </c>
      <c r="F144">
        <v>1405</v>
      </c>
      <c r="G144">
        <v>6267042</v>
      </c>
      <c r="H144">
        <v>22.4</v>
      </c>
      <c r="I144">
        <v>18</v>
      </c>
    </row>
    <row r="145" spans="1:9" x14ac:dyDescent="0.35">
      <c r="B145">
        <v>2020</v>
      </c>
      <c r="C145">
        <v>2020</v>
      </c>
      <c r="D145" t="s">
        <v>258</v>
      </c>
      <c r="E145">
        <v>44</v>
      </c>
      <c r="F145">
        <v>113</v>
      </c>
      <c r="G145">
        <v>514692</v>
      </c>
      <c r="H145">
        <v>22</v>
      </c>
      <c r="I145">
        <v>18.899999999999999</v>
      </c>
    </row>
    <row r="146" spans="1:9" x14ac:dyDescent="0.35">
      <c r="B146">
        <v>2020</v>
      </c>
      <c r="C146">
        <v>2020</v>
      </c>
      <c r="D146" t="s">
        <v>257</v>
      </c>
      <c r="E146">
        <v>45</v>
      </c>
      <c r="F146">
        <v>600</v>
      </c>
      <c r="G146">
        <v>2523412</v>
      </c>
      <c r="H146">
        <v>23.8</v>
      </c>
      <c r="I146">
        <v>20.399999999999999</v>
      </c>
    </row>
    <row r="147" spans="1:9" x14ac:dyDescent="0.35">
      <c r="B147">
        <v>2020</v>
      </c>
      <c r="C147">
        <v>2020</v>
      </c>
      <c r="D147" t="s">
        <v>256</v>
      </c>
      <c r="E147">
        <v>46</v>
      </c>
      <c r="F147">
        <v>95</v>
      </c>
      <c r="G147">
        <v>450659</v>
      </c>
      <c r="H147">
        <v>21.1</v>
      </c>
      <c r="I147">
        <v>19.5</v>
      </c>
    </row>
    <row r="148" spans="1:9" x14ac:dyDescent="0.35">
      <c r="B148">
        <v>2020</v>
      </c>
      <c r="C148">
        <v>2020</v>
      </c>
      <c r="D148" t="s">
        <v>255</v>
      </c>
      <c r="E148">
        <v>47</v>
      </c>
      <c r="F148">
        <v>677</v>
      </c>
      <c r="G148">
        <v>3358020</v>
      </c>
      <c r="H148">
        <v>20.2</v>
      </c>
      <c r="I148">
        <v>18.7</v>
      </c>
    </row>
    <row r="149" spans="1:9" x14ac:dyDescent="0.35">
      <c r="B149">
        <v>2020</v>
      </c>
      <c r="C149">
        <v>2020</v>
      </c>
      <c r="D149" t="s">
        <v>254</v>
      </c>
      <c r="E149">
        <v>48</v>
      </c>
      <c r="F149">
        <v>2124</v>
      </c>
      <c r="G149">
        <v>14581051</v>
      </c>
      <c r="H149">
        <v>14.6</v>
      </c>
      <c r="I149">
        <v>17.399999999999999</v>
      </c>
    </row>
    <row r="150" spans="1:9" x14ac:dyDescent="0.35">
      <c r="B150">
        <v>2020</v>
      </c>
      <c r="C150">
        <v>2020</v>
      </c>
      <c r="D150" t="s">
        <v>253</v>
      </c>
      <c r="E150">
        <v>49</v>
      </c>
      <c r="F150">
        <v>262</v>
      </c>
      <c r="G150">
        <v>1637740</v>
      </c>
      <c r="H150">
        <v>16</v>
      </c>
      <c r="I150">
        <v>21.2</v>
      </c>
    </row>
    <row r="151" spans="1:9" x14ac:dyDescent="0.35">
      <c r="B151">
        <v>2020</v>
      </c>
      <c r="C151">
        <v>2020</v>
      </c>
      <c r="D151" t="s">
        <v>252</v>
      </c>
      <c r="E151">
        <v>50</v>
      </c>
      <c r="F151">
        <v>93</v>
      </c>
      <c r="G151">
        <v>307992</v>
      </c>
      <c r="H151">
        <v>30.2</v>
      </c>
      <c r="I151">
        <v>23.2</v>
      </c>
    </row>
    <row r="152" spans="1:9" x14ac:dyDescent="0.35">
      <c r="B152">
        <v>2020</v>
      </c>
      <c r="C152">
        <v>2020</v>
      </c>
      <c r="D152" t="s">
        <v>251</v>
      </c>
      <c r="E152">
        <v>51</v>
      </c>
      <c r="F152">
        <v>880</v>
      </c>
      <c r="G152">
        <v>4227531</v>
      </c>
      <c r="H152">
        <v>20.8</v>
      </c>
      <c r="I152">
        <v>20.3</v>
      </c>
    </row>
    <row r="153" spans="1:9" x14ac:dyDescent="0.35">
      <c r="B153">
        <v>2020</v>
      </c>
      <c r="C153">
        <v>2020</v>
      </c>
      <c r="D153" t="s">
        <v>250</v>
      </c>
      <c r="E153">
        <v>53</v>
      </c>
      <c r="F153">
        <v>770</v>
      </c>
      <c r="G153">
        <v>3853598</v>
      </c>
      <c r="H153">
        <v>20</v>
      </c>
      <c r="I153">
        <v>19.600000000000001</v>
      </c>
    </row>
    <row r="154" spans="1:9" x14ac:dyDescent="0.35">
      <c r="B154">
        <v>2020</v>
      </c>
      <c r="C154">
        <v>2020</v>
      </c>
      <c r="D154" t="s">
        <v>249</v>
      </c>
      <c r="E154">
        <v>54</v>
      </c>
      <c r="F154">
        <v>199</v>
      </c>
      <c r="G154">
        <v>884276</v>
      </c>
      <c r="H154">
        <v>22.5</v>
      </c>
      <c r="I154">
        <v>17.100000000000001</v>
      </c>
    </row>
    <row r="155" spans="1:9" x14ac:dyDescent="0.35">
      <c r="B155">
        <v>2020</v>
      </c>
      <c r="C155">
        <v>2020</v>
      </c>
      <c r="D155" t="s">
        <v>248</v>
      </c>
      <c r="E155">
        <v>55</v>
      </c>
      <c r="F155">
        <v>690</v>
      </c>
      <c r="G155">
        <v>2903716</v>
      </c>
      <c r="H155">
        <v>23.8</v>
      </c>
      <c r="I155">
        <v>20.7</v>
      </c>
    </row>
    <row r="156" spans="1:9" x14ac:dyDescent="0.35">
      <c r="B156">
        <v>2020</v>
      </c>
      <c r="C156">
        <v>2020</v>
      </c>
      <c r="D156" t="s">
        <v>247</v>
      </c>
      <c r="E156">
        <v>56</v>
      </c>
      <c r="F156">
        <v>66</v>
      </c>
      <c r="G156">
        <v>296891</v>
      </c>
      <c r="H156">
        <v>22.2</v>
      </c>
      <c r="I156">
        <v>19.899999999999999</v>
      </c>
    </row>
    <row r="157" spans="1:9" x14ac:dyDescent="0.35">
      <c r="A157" t="s">
        <v>7</v>
      </c>
      <c r="B157">
        <v>2020</v>
      </c>
      <c r="C157">
        <v>2020</v>
      </c>
      <c r="F157">
        <v>32707</v>
      </c>
      <c r="G157">
        <v>162256202</v>
      </c>
      <c r="H157">
        <v>20.2</v>
      </c>
      <c r="I157">
        <v>18.5</v>
      </c>
    </row>
    <row r="158" spans="1:9" x14ac:dyDescent="0.35">
      <c r="B158" t="s">
        <v>235</v>
      </c>
      <c r="C158">
        <v>2021</v>
      </c>
      <c r="D158" t="s">
        <v>297</v>
      </c>
      <c r="E158">
        <v>1</v>
      </c>
      <c r="F158">
        <v>532</v>
      </c>
      <c r="G158">
        <v>2376966</v>
      </c>
      <c r="H158">
        <v>22.4</v>
      </c>
      <c r="I158">
        <v>19.899999999999999</v>
      </c>
    </row>
    <row r="159" spans="1:9" x14ac:dyDescent="0.35">
      <c r="B159" t="s">
        <v>235</v>
      </c>
      <c r="C159">
        <v>2021</v>
      </c>
      <c r="D159" t="s">
        <v>296</v>
      </c>
      <c r="E159">
        <v>2</v>
      </c>
      <c r="F159">
        <v>65</v>
      </c>
      <c r="G159">
        <v>381537</v>
      </c>
      <c r="H159">
        <v>17</v>
      </c>
      <c r="I159">
        <v>22.5</v>
      </c>
    </row>
    <row r="160" spans="1:9" x14ac:dyDescent="0.35">
      <c r="B160" t="s">
        <v>235</v>
      </c>
      <c r="C160">
        <v>2021</v>
      </c>
      <c r="D160" t="s">
        <v>295</v>
      </c>
      <c r="E160">
        <v>4</v>
      </c>
      <c r="F160">
        <v>779</v>
      </c>
      <c r="G160">
        <v>3685926</v>
      </c>
      <c r="H160">
        <v>21.1</v>
      </c>
      <c r="I160">
        <v>16.899999999999999</v>
      </c>
    </row>
    <row r="161" spans="2:9" x14ac:dyDescent="0.35">
      <c r="B161" t="s">
        <v>235</v>
      </c>
      <c r="C161">
        <v>2021</v>
      </c>
      <c r="D161" t="s">
        <v>294</v>
      </c>
      <c r="E161">
        <v>5</v>
      </c>
      <c r="F161">
        <v>325</v>
      </c>
      <c r="G161">
        <v>1486856</v>
      </c>
      <c r="H161">
        <v>21.9</v>
      </c>
      <c r="I161">
        <v>19.2</v>
      </c>
    </row>
    <row r="162" spans="2:9" x14ac:dyDescent="0.35">
      <c r="B162" t="s">
        <v>235</v>
      </c>
      <c r="C162">
        <v>2021</v>
      </c>
      <c r="D162" t="s">
        <v>293</v>
      </c>
      <c r="E162">
        <v>6</v>
      </c>
      <c r="F162">
        <v>3768</v>
      </c>
      <c r="G162">
        <v>19577489</v>
      </c>
      <c r="H162">
        <v>19.2</v>
      </c>
      <c r="I162">
        <v>19.3</v>
      </c>
    </row>
    <row r="163" spans="2:9" x14ac:dyDescent="0.35">
      <c r="B163" t="s">
        <v>235</v>
      </c>
      <c r="C163">
        <v>2021</v>
      </c>
      <c r="D163" t="s">
        <v>292</v>
      </c>
      <c r="E163">
        <v>8</v>
      </c>
      <c r="F163">
        <v>530</v>
      </c>
      <c r="G163">
        <v>2925887</v>
      </c>
      <c r="H163">
        <v>18.100000000000001</v>
      </c>
      <c r="I163">
        <v>20.100000000000001</v>
      </c>
    </row>
    <row r="164" spans="2:9" x14ac:dyDescent="0.35">
      <c r="B164" t="s">
        <v>235</v>
      </c>
      <c r="C164">
        <v>2021</v>
      </c>
      <c r="D164" t="s">
        <v>291</v>
      </c>
      <c r="E164">
        <v>9</v>
      </c>
      <c r="F164">
        <v>382</v>
      </c>
      <c r="G164">
        <v>1734920</v>
      </c>
      <c r="H164">
        <v>22</v>
      </c>
      <c r="I164">
        <v>18.2</v>
      </c>
    </row>
    <row r="165" spans="2:9" x14ac:dyDescent="0.35">
      <c r="B165" t="s">
        <v>235</v>
      </c>
      <c r="C165">
        <v>2021</v>
      </c>
      <c r="D165" t="s">
        <v>290</v>
      </c>
      <c r="E165">
        <v>10</v>
      </c>
      <c r="F165">
        <v>141</v>
      </c>
      <c r="G165">
        <v>476740</v>
      </c>
      <c r="H165">
        <v>29.6</v>
      </c>
      <c r="I165">
        <v>23.2</v>
      </c>
    </row>
    <row r="166" spans="2:9" x14ac:dyDescent="0.35">
      <c r="B166" t="s">
        <v>235</v>
      </c>
      <c r="C166">
        <v>2021</v>
      </c>
      <c r="D166" t="s">
        <v>289</v>
      </c>
      <c r="E166">
        <v>11</v>
      </c>
      <c r="F166">
        <v>73</v>
      </c>
      <c r="G166">
        <v>337932</v>
      </c>
      <c r="H166">
        <v>21.6</v>
      </c>
      <c r="I166">
        <v>26</v>
      </c>
    </row>
    <row r="167" spans="2:9" x14ac:dyDescent="0.35">
      <c r="B167" t="s">
        <v>235</v>
      </c>
      <c r="C167">
        <v>2021</v>
      </c>
      <c r="D167" t="s">
        <v>288</v>
      </c>
      <c r="E167">
        <v>12</v>
      </c>
      <c r="F167">
        <v>2633</v>
      </c>
      <c r="G167">
        <v>10620180</v>
      </c>
      <c r="H167">
        <v>24.8</v>
      </c>
      <c r="I167">
        <v>16.600000000000001</v>
      </c>
    </row>
    <row r="168" spans="2:9" x14ac:dyDescent="0.35">
      <c r="B168" t="s">
        <v>235</v>
      </c>
      <c r="C168">
        <v>2021</v>
      </c>
      <c r="D168" t="s">
        <v>287</v>
      </c>
      <c r="E168">
        <v>13</v>
      </c>
      <c r="F168">
        <v>994</v>
      </c>
      <c r="G168">
        <v>5201549</v>
      </c>
      <c r="H168">
        <v>19.100000000000001</v>
      </c>
      <c r="I168">
        <v>20.8</v>
      </c>
    </row>
    <row r="169" spans="2:9" x14ac:dyDescent="0.35">
      <c r="B169" t="s">
        <v>235</v>
      </c>
      <c r="C169">
        <v>2021</v>
      </c>
      <c r="D169" t="s">
        <v>286</v>
      </c>
      <c r="E169">
        <v>15</v>
      </c>
      <c r="F169">
        <v>151</v>
      </c>
      <c r="G169">
        <v>704366</v>
      </c>
      <c r="H169">
        <v>21.4</v>
      </c>
      <c r="I169">
        <v>16.100000000000001</v>
      </c>
    </row>
    <row r="170" spans="2:9" x14ac:dyDescent="0.35">
      <c r="B170" t="s">
        <v>235</v>
      </c>
      <c r="C170">
        <v>2021</v>
      </c>
      <c r="D170" t="s">
        <v>285</v>
      </c>
      <c r="E170">
        <v>16</v>
      </c>
      <c r="F170">
        <v>209</v>
      </c>
      <c r="G170">
        <v>916124</v>
      </c>
      <c r="H170">
        <v>22.8</v>
      </c>
      <c r="I170">
        <v>21.3</v>
      </c>
    </row>
    <row r="171" spans="2:9" x14ac:dyDescent="0.35">
      <c r="B171" t="s">
        <v>235</v>
      </c>
      <c r="C171">
        <v>2021</v>
      </c>
      <c r="D171" t="s">
        <v>284</v>
      </c>
      <c r="E171">
        <v>17</v>
      </c>
      <c r="F171">
        <v>1169</v>
      </c>
      <c r="G171">
        <v>6185306</v>
      </c>
      <c r="H171">
        <v>18.899999999999999</v>
      </c>
      <c r="I171">
        <v>17.7</v>
      </c>
    </row>
    <row r="172" spans="2:9" x14ac:dyDescent="0.35">
      <c r="B172" t="s">
        <v>235</v>
      </c>
      <c r="C172">
        <v>2021</v>
      </c>
      <c r="D172" t="s">
        <v>283</v>
      </c>
      <c r="E172">
        <v>18</v>
      </c>
      <c r="F172">
        <v>676</v>
      </c>
      <c r="G172">
        <v>3331959</v>
      </c>
      <c r="H172">
        <v>20.3</v>
      </c>
      <c r="I172">
        <v>19.399999999999999</v>
      </c>
    </row>
    <row r="173" spans="2:9" x14ac:dyDescent="0.35">
      <c r="B173" t="s">
        <v>235</v>
      </c>
      <c r="C173">
        <v>2021</v>
      </c>
      <c r="D173" t="s">
        <v>282</v>
      </c>
      <c r="E173">
        <v>19</v>
      </c>
      <c r="F173">
        <v>329</v>
      </c>
      <c r="G173">
        <v>1575695</v>
      </c>
      <c r="H173">
        <v>20.9</v>
      </c>
      <c r="I173">
        <v>18.2</v>
      </c>
    </row>
    <row r="174" spans="2:9" x14ac:dyDescent="0.35">
      <c r="B174" t="s">
        <v>235</v>
      </c>
      <c r="C174">
        <v>2021</v>
      </c>
      <c r="D174" t="s">
        <v>281</v>
      </c>
      <c r="E174">
        <v>20</v>
      </c>
      <c r="F174">
        <v>237</v>
      </c>
      <c r="G174">
        <v>1451540</v>
      </c>
      <c r="H174">
        <v>16.3</v>
      </c>
      <c r="I174">
        <v>14.8</v>
      </c>
    </row>
    <row r="175" spans="2:9" x14ac:dyDescent="0.35">
      <c r="B175" t="s">
        <v>235</v>
      </c>
      <c r="C175">
        <v>2021</v>
      </c>
      <c r="D175" t="s">
        <v>280</v>
      </c>
      <c r="E175">
        <v>21</v>
      </c>
      <c r="F175">
        <v>435</v>
      </c>
      <c r="G175">
        <v>2205345</v>
      </c>
      <c r="H175">
        <v>19.7</v>
      </c>
      <c r="I175">
        <v>18.5</v>
      </c>
    </row>
    <row r="176" spans="2:9" x14ac:dyDescent="0.35">
      <c r="B176" t="s">
        <v>235</v>
      </c>
      <c r="C176">
        <v>2021</v>
      </c>
      <c r="D176" t="s">
        <v>279</v>
      </c>
      <c r="E176">
        <v>22</v>
      </c>
      <c r="F176">
        <v>430</v>
      </c>
      <c r="G176">
        <v>2264160</v>
      </c>
      <c r="H176">
        <v>19</v>
      </c>
      <c r="I176">
        <v>18</v>
      </c>
    </row>
    <row r="177" spans="2:9" x14ac:dyDescent="0.35">
      <c r="B177" t="s">
        <v>235</v>
      </c>
      <c r="C177">
        <v>2021</v>
      </c>
      <c r="D177" t="s">
        <v>278</v>
      </c>
      <c r="E177">
        <v>23</v>
      </c>
      <c r="F177">
        <v>215</v>
      </c>
      <c r="G177">
        <v>661301</v>
      </c>
      <c r="H177">
        <v>32.5</v>
      </c>
      <c r="I177">
        <v>23.8</v>
      </c>
    </row>
    <row r="178" spans="2:9" x14ac:dyDescent="0.35">
      <c r="B178" t="s">
        <v>235</v>
      </c>
      <c r="C178">
        <v>2021</v>
      </c>
      <c r="D178" t="s">
        <v>277</v>
      </c>
      <c r="E178">
        <v>24</v>
      </c>
      <c r="F178">
        <v>567</v>
      </c>
      <c r="G178">
        <v>2932574</v>
      </c>
      <c r="H178">
        <v>19.3</v>
      </c>
      <c r="I178">
        <v>18.399999999999999</v>
      </c>
    </row>
    <row r="179" spans="2:9" x14ac:dyDescent="0.35">
      <c r="B179" t="s">
        <v>235</v>
      </c>
      <c r="C179">
        <v>2021</v>
      </c>
      <c r="D179" t="s">
        <v>276</v>
      </c>
      <c r="E179">
        <v>25</v>
      </c>
      <c r="F179">
        <v>672</v>
      </c>
      <c r="G179">
        <v>3347032</v>
      </c>
      <c r="H179">
        <v>20.100000000000001</v>
      </c>
      <c r="I179">
        <v>18</v>
      </c>
    </row>
    <row r="180" spans="2:9" x14ac:dyDescent="0.35">
      <c r="B180" t="s">
        <v>235</v>
      </c>
      <c r="C180">
        <v>2021</v>
      </c>
      <c r="D180" t="s">
        <v>275</v>
      </c>
      <c r="E180">
        <v>26</v>
      </c>
      <c r="F180">
        <v>1065</v>
      </c>
      <c r="G180">
        <v>4907813</v>
      </c>
      <c r="H180">
        <v>21.7</v>
      </c>
      <c r="I180">
        <v>18.600000000000001</v>
      </c>
    </row>
    <row r="181" spans="2:9" x14ac:dyDescent="0.35">
      <c r="B181" t="s">
        <v>235</v>
      </c>
      <c r="C181">
        <v>2021</v>
      </c>
      <c r="D181" t="s">
        <v>274</v>
      </c>
      <c r="E181">
        <v>27</v>
      </c>
      <c r="F181">
        <v>602</v>
      </c>
      <c r="G181">
        <v>2818594</v>
      </c>
      <c r="H181">
        <v>21.4</v>
      </c>
      <c r="I181">
        <v>19.7</v>
      </c>
    </row>
    <row r="182" spans="2:9" x14ac:dyDescent="0.35">
      <c r="B182" t="s">
        <v>235</v>
      </c>
      <c r="C182">
        <v>2021</v>
      </c>
      <c r="D182" t="s">
        <v>273</v>
      </c>
      <c r="E182">
        <v>28</v>
      </c>
      <c r="F182">
        <v>402</v>
      </c>
      <c r="G182">
        <v>1435815</v>
      </c>
      <c r="H182">
        <v>28</v>
      </c>
      <c r="I182">
        <v>26.5</v>
      </c>
    </row>
    <row r="183" spans="2:9" x14ac:dyDescent="0.35">
      <c r="B183" t="s">
        <v>235</v>
      </c>
      <c r="C183">
        <v>2021</v>
      </c>
      <c r="D183" t="s">
        <v>272</v>
      </c>
      <c r="E183">
        <v>29</v>
      </c>
      <c r="F183">
        <v>578</v>
      </c>
      <c r="G183">
        <v>3017723</v>
      </c>
      <c r="H183">
        <v>19.2</v>
      </c>
      <c r="I183">
        <v>16.600000000000001</v>
      </c>
    </row>
    <row r="184" spans="2:9" x14ac:dyDescent="0.35">
      <c r="B184" t="s">
        <v>235</v>
      </c>
      <c r="C184">
        <v>2021</v>
      </c>
      <c r="D184" t="s">
        <v>271</v>
      </c>
      <c r="E184">
        <v>30</v>
      </c>
      <c r="F184">
        <v>127</v>
      </c>
      <c r="G184">
        <v>544101</v>
      </c>
      <c r="H184">
        <v>23.3</v>
      </c>
      <c r="I184">
        <v>18.399999999999999</v>
      </c>
    </row>
    <row r="185" spans="2:9" x14ac:dyDescent="0.35">
      <c r="B185" t="s">
        <v>235</v>
      </c>
      <c r="C185">
        <v>2021</v>
      </c>
      <c r="D185" t="s">
        <v>270</v>
      </c>
      <c r="E185">
        <v>31</v>
      </c>
      <c r="F185">
        <v>207</v>
      </c>
      <c r="G185">
        <v>967813</v>
      </c>
      <c r="H185">
        <v>21.4</v>
      </c>
      <c r="I185">
        <v>19.899999999999999</v>
      </c>
    </row>
    <row r="186" spans="2:9" x14ac:dyDescent="0.35">
      <c r="B186" t="s">
        <v>235</v>
      </c>
      <c r="C186">
        <v>2021</v>
      </c>
      <c r="D186" t="s">
        <v>269</v>
      </c>
      <c r="E186">
        <v>32</v>
      </c>
      <c r="F186">
        <v>316</v>
      </c>
      <c r="G186">
        <v>1572640</v>
      </c>
      <c r="H186">
        <v>20.100000000000001</v>
      </c>
      <c r="I186">
        <v>19.100000000000001</v>
      </c>
    </row>
    <row r="187" spans="2:9" x14ac:dyDescent="0.35">
      <c r="B187" t="s">
        <v>235</v>
      </c>
      <c r="C187">
        <v>2021</v>
      </c>
      <c r="D187" t="s">
        <v>268</v>
      </c>
      <c r="E187">
        <v>33</v>
      </c>
      <c r="F187">
        <v>166</v>
      </c>
      <c r="G187">
        <v>676994</v>
      </c>
      <c r="H187">
        <v>24.5</v>
      </c>
      <c r="I187">
        <v>19.5</v>
      </c>
    </row>
    <row r="188" spans="2:9" x14ac:dyDescent="0.35">
      <c r="B188" t="s">
        <v>235</v>
      </c>
      <c r="C188">
        <v>2021</v>
      </c>
      <c r="D188" t="s">
        <v>267</v>
      </c>
      <c r="E188">
        <v>34</v>
      </c>
      <c r="F188">
        <v>761</v>
      </c>
      <c r="G188">
        <v>4343049</v>
      </c>
      <c r="H188">
        <v>17.5</v>
      </c>
      <c r="I188">
        <v>16</v>
      </c>
    </row>
    <row r="189" spans="2:9" x14ac:dyDescent="0.35">
      <c r="B189" t="s">
        <v>235</v>
      </c>
      <c r="C189">
        <v>2021</v>
      </c>
      <c r="D189" t="s">
        <v>266</v>
      </c>
      <c r="E189">
        <v>35</v>
      </c>
      <c r="F189">
        <v>240</v>
      </c>
      <c r="G189">
        <v>1042459</v>
      </c>
      <c r="H189">
        <v>23</v>
      </c>
      <c r="I189">
        <v>19.3</v>
      </c>
    </row>
    <row r="190" spans="2:9" x14ac:dyDescent="0.35">
      <c r="B190" t="s">
        <v>235</v>
      </c>
      <c r="C190">
        <v>2021</v>
      </c>
      <c r="D190" t="s">
        <v>265</v>
      </c>
      <c r="E190">
        <v>36</v>
      </c>
      <c r="F190">
        <v>1560</v>
      </c>
      <c r="G190">
        <v>9390497</v>
      </c>
      <c r="H190">
        <v>16.600000000000001</v>
      </c>
      <c r="I190">
        <v>14.5</v>
      </c>
    </row>
    <row r="191" spans="2:9" x14ac:dyDescent="0.35">
      <c r="B191" t="s">
        <v>235</v>
      </c>
      <c r="C191">
        <v>2021</v>
      </c>
      <c r="D191" t="s">
        <v>264</v>
      </c>
      <c r="E191">
        <v>37</v>
      </c>
      <c r="F191">
        <v>1034</v>
      </c>
      <c r="G191">
        <v>5152582</v>
      </c>
      <c r="H191">
        <v>20.100000000000001</v>
      </c>
      <c r="I191">
        <v>18.7</v>
      </c>
    </row>
    <row r="192" spans="2:9" x14ac:dyDescent="0.35">
      <c r="B192" t="s">
        <v>235</v>
      </c>
      <c r="C192">
        <v>2021</v>
      </c>
      <c r="D192" t="s">
        <v>263</v>
      </c>
      <c r="E192">
        <v>38</v>
      </c>
      <c r="F192">
        <v>75</v>
      </c>
      <c r="G192">
        <v>391815</v>
      </c>
      <c r="H192">
        <v>19.100000000000001</v>
      </c>
      <c r="I192">
        <v>17.8</v>
      </c>
    </row>
    <row r="193" spans="2:9" x14ac:dyDescent="0.35">
      <c r="B193" t="s">
        <v>235</v>
      </c>
      <c r="C193">
        <v>2021</v>
      </c>
      <c r="D193" t="s">
        <v>262</v>
      </c>
      <c r="E193">
        <v>39</v>
      </c>
      <c r="F193">
        <v>1248</v>
      </c>
      <c r="G193">
        <v>5732661</v>
      </c>
      <c r="H193">
        <v>21.8</v>
      </c>
      <c r="I193">
        <v>19.100000000000001</v>
      </c>
    </row>
    <row r="194" spans="2:9" x14ac:dyDescent="0.35">
      <c r="B194" t="s">
        <v>235</v>
      </c>
      <c r="C194">
        <v>2021</v>
      </c>
      <c r="D194" t="s">
        <v>261</v>
      </c>
      <c r="E194">
        <v>40</v>
      </c>
      <c r="F194">
        <v>391</v>
      </c>
      <c r="G194">
        <v>1971181</v>
      </c>
      <c r="H194">
        <v>19.8</v>
      </c>
      <c r="I194">
        <v>18.600000000000001</v>
      </c>
    </row>
    <row r="195" spans="2:9" x14ac:dyDescent="0.35">
      <c r="B195" t="s">
        <v>235</v>
      </c>
      <c r="C195">
        <v>2021</v>
      </c>
      <c r="D195" t="s">
        <v>260</v>
      </c>
      <c r="E195">
        <v>41</v>
      </c>
      <c r="F195">
        <v>511</v>
      </c>
      <c r="G195">
        <v>2102461</v>
      </c>
      <c r="H195">
        <v>24.3</v>
      </c>
      <c r="I195">
        <v>20.8</v>
      </c>
    </row>
    <row r="196" spans="2:9" x14ac:dyDescent="0.35">
      <c r="B196" t="s">
        <v>235</v>
      </c>
      <c r="C196">
        <v>2021</v>
      </c>
      <c r="D196" t="s">
        <v>259</v>
      </c>
      <c r="E196">
        <v>42</v>
      </c>
      <c r="F196">
        <v>1445</v>
      </c>
      <c r="G196">
        <v>6267042</v>
      </c>
      <c r="H196">
        <v>23.1</v>
      </c>
      <c r="I196">
        <v>18.5</v>
      </c>
    </row>
    <row r="197" spans="2:9" x14ac:dyDescent="0.35">
      <c r="B197" t="s">
        <v>235</v>
      </c>
      <c r="C197">
        <v>2021</v>
      </c>
      <c r="D197" t="s">
        <v>258</v>
      </c>
      <c r="E197">
        <v>44</v>
      </c>
      <c r="F197">
        <v>107</v>
      </c>
      <c r="G197">
        <v>514692</v>
      </c>
      <c r="H197">
        <v>20.8</v>
      </c>
      <c r="I197">
        <v>17.600000000000001</v>
      </c>
    </row>
    <row r="198" spans="2:9" x14ac:dyDescent="0.35">
      <c r="B198" t="s">
        <v>235</v>
      </c>
      <c r="C198">
        <v>2021</v>
      </c>
      <c r="D198" t="s">
        <v>257</v>
      </c>
      <c r="E198">
        <v>45</v>
      </c>
      <c r="F198">
        <v>575</v>
      </c>
      <c r="G198">
        <v>2523412</v>
      </c>
      <c r="H198">
        <v>22.8</v>
      </c>
      <c r="I198">
        <v>20.100000000000001</v>
      </c>
    </row>
    <row r="199" spans="2:9" x14ac:dyDescent="0.35">
      <c r="B199" t="s">
        <v>235</v>
      </c>
      <c r="C199">
        <v>2021</v>
      </c>
      <c r="D199" t="s">
        <v>256</v>
      </c>
      <c r="E199">
        <v>46</v>
      </c>
      <c r="F199">
        <v>104</v>
      </c>
      <c r="G199">
        <v>450659</v>
      </c>
      <c r="H199">
        <v>23.1</v>
      </c>
      <c r="I199">
        <v>21.1</v>
      </c>
    </row>
    <row r="200" spans="2:9" x14ac:dyDescent="0.35">
      <c r="B200" t="s">
        <v>235</v>
      </c>
      <c r="C200">
        <v>2021</v>
      </c>
      <c r="D200" t="s">
        <v>255</v>
      </c>
      <c r="E200">
        <v>47</v>
      </c>
      <c r="F200">
        <v>679</v>
      </c>
      <c r="G200">
        <v>3358020</v>
      </c>
      <c r="H200">
        <v>20.2</v>
      </c>
      <c r="I200">
        <v>19.2</v>
      </c>
    </row>
    <row r="201" spans="2:9" x14ac:dyDescent="0.35">
      <c r="B201" t="s">
        <v>235</v>
      </c>
      <c r="C201">
        <v>2021</v>
      </c>
      <c r="D201" t="s">
        <v>254</v>
      </c>
      <c r="E201">
        <v>48</v>
      </c>
      <c r="F201">
        <v>2110</v>
      </c>
      <c r="G201">
        <v>14581051</v>
      </c>
      <c r="H201">
        <v>14.5</v>
      </c>
      <c r="I201">
        <v>17.3</v>
      </c>
    </row>
    <row r="202" spans="2:9" x14ac:dyDescent="0.35">
      <c r="B202" t="s">
        <v>235</v>
      </c>
      <c r="C202">
        <v>2021</v>
      </c>
      <c r="D202" t="s">
        <v>253</v>
      </c>
      <c r="E202">
        <v>49</v>
      </c>
      <c r="F202">
        <v>257</v>
      </c>
      <c r="G202">
        <v>1637740</v>
      </c>
      <c r="H202">
        <v>15.7</v>
      </c>
      <c r="I202">
        <v>20.6</v>
      </c>
    </row>
    <row r="203" spans="2:9" x14ac:dyDescent="0.35">
      <c r="B203" t="s">
        <v>235</v>
      </c>
      <c r="C203">
        <v>2021</v>
      </c>
      <c r="D203" t="s">
        <v>252</v>
      </c>
      <c r="E203">
        <v>50</v>
      </c>
      <c r="F203">
        <v>99</v>
      </c>
      <c r="G203">
        <v>307992</v>
      </c>
      <c r="H203">
        <v>32.1</v>
      </c>
      <c r="I203">
        <v>25.3</v>
      </c>
    </row>
    <row r="204" spans="2:9" x14ac:dyDescent="0.35">
      <c r="B204" t="s">
        <v>235</v>
      </c>
      <c r="C204">
        <v>2021</v>
      </c>
      <c r="D204" t="s">
        <v>251</v>
      </c>
      <c r="E204">
        <v>51</v>
      </c>
      <c r="F204">
        <v>832</v>
      </c>
      <c r="G204">
        <v>4227531</v>
      </c>
      <c r="H204">
        <v>19.7</v>
      </c>
      <c r="I204">
        <v>19.100000000000001</v>
      </c>
    </row>
    <row r="205" spans="2:9" x14ac:dyDescent="0.35">
      <c r="B205" t="s">
        <v>235</v>
      </c>
      <c r="C205">
        <v>2021</v>
      </c>
      <c r="D205" t="s">
        <v>250</v>
      </c>
      <c r="E205">
        <v>53</v>
      </c>
      <c r="F205">
        <v>801</v>
      </c>
      <c r="G205">
        <v>3853598</v>
      </c>
      <c r="H205">
        <v>20.8</v>
      </c>
      <c r="I205">
        <v>20.5</v>
      </c>
    </row>
    <row r="206" spans="2:9" x14ac:dyDescent="0.35">
      <c r="B206" t="s">
        <v>235</v>
      </c>
      <c r="C206">
        <v>2021</v>
      </c>
      <c r="D206" t="s">
        <v>249</v>
      </c>
      <c r="E206">
        <v>54</v>
      </c>
      <c r="F206">
        <v>236</v>
      </c>
      <c r="G206">
        <v>884276</v>
      </c>
      <c r="H206">
        <v>26.7</v>
      </c>
      <c r="I206">
        <v>20.399999999999999</v>
      </c>
    </row>
    <row r="207" spans="2:9" x14ac:dyDescent="0.35">
      <c r="B207" t="s">
        <v>235</v>
      </c>
      <c r="C207">
        <v>2021</v>
      </c>
      <c r="D207" t="s">
        <v>248</v>
      </c>
      <c r="E207">
        <v>55</v>
      </c>
      <c r="F207">
        <v>658</v>
      </c>
      <c r="G207">
        <v>2903716</v>
      </c>
      <c r="H207">
        <v>22.7</v>
      </c>
      <c r="I207">
        <v>19.8</v>
      </c>
    </row>
    <row r="208" spans="2:9" x14ac:dyDescent="0.35">
      <c r="B208" t="s">
        <v>235</v>
      </c>
      <c r="C208">
        <v>2021</v>
      </c>
      <c r="D208" t="s">
        <v>247</v>
      </c>
      <c r="E208">
        <v>56</v>
      </c>
      <c r="F208">
        <v>65</v>
      </c>
      <c r="G208">
        <v>296891</v>
      </c>
      <c r="H208">
        <v>21.9</v>
      </c>
      <c r="I208">
        <v>19.2</v>
      </c>
    </row>
    <row r="209" spans="1:9" x14ac:dyDescent="0.35">
      <c r="A209" t="s">
        <v>7</v>
      </c>
      <c r="B209" t="s">
        <v>235</v>
      </c>
      <c r="C209">
        <v>2021</v>
      </c>
      <c r="F209">
        <v>32563</v>
      </c>
      <c r="G209">
        <v>162256202</v>
      </c>
      <c r="H209">
        <v>20.100000000000001</v>
      </c>
      <c r="I209">
        <v>18.399999999999999</v>
      </c>
    </row>
    <row r="210" spans="1:9" x14ac:dyDescent="0.35">
      <c r="B210" t="s">
        <v>234</v>
      </c>
      <c r="C210">
        <v>2022</v>
      </c>
      <c r="D210" t="s">
        <v>297</v>
      </c>
      <c r="E210">
        <v>1</v>
      </c>
      <c r="F210">
        <v>388</v>
      </c>
      <c r="G210">
        <v>2376966</v>
      </c>
      <c r="H210">
        <v>16.3</v>
      </c>
      <c r="I210">
        <v>14.8</v>
      </c>
    </row>
    <row r="211" spans="1:9" x14ac:dyDescent="0.35">
      <c r="B211" t="s">
        <v>234</v>
      </c>
      <c r="C211">
        <v>2022</v>
      </c>
      <c r="D211" t="s">
        <v>296</v>
      </c>
      <c r="E211">
        <v>2</v>
      </c>
      <c r="F211">
        <v>50</v>
      </c>
      <c r="G211">
        <v>381537</v>
      </c>
      <c r="H211">
        <v>13.1</v>
      </c>
      <c r="I211">
        <v>16.399999999999999</v>
      </c>
    </row>
    <row r="212" spans="1:9" x14ac:dyDescent="0.35">
      <c r="B212" t="s">
        <v>234</v>
      </c>
      <c r="C212">
        <v>2022</v>
      </c>
      <c r="D212" t="s">
        <v>295</v>
      </c>
      <c r="E212">
        <v>4</v>
      </c>
      <c r="F212">
        <v>589</v>
      </c>
      <c r="G212">
        <v>3685926</v>
      </c>
      <c r="H212">
        <v>16</v>
      </c>
      <c r="I212">
        <v>13</v>
      </c>
    </row>
    <row r="213" spans="1:9" x14ac:dyDescent="0.35">
      <c r="B213" t="s">
        <v>234</v>
      </c>
      <c r="C213">
        <v>2022</v>
      </c>
      <c r="D213" t="s">
        <v>294</v>
      </c>
      <c r="E213">
        <v>5</v>
      </c>
      <c r="F213">
        <v>264</v>
      </c>
      <c r="G213">
        <v>1486856</v>
      </c>
      <c r="H213">
        <v>17.8</v>
      </c>
      <c r="I213">
        <v>15.4</v>
      </c>
    </row>
    <row r="214" spans="1:9" x14ac:dyDescent="0.35">
      <c r="B214" t="s">
        <v>234</v>
      </c>
      <c r="C214">
        <v>2022</v>
      </c>
      <c r="D214" t="s">
        <v>293</v>
      </c>
      <c r="E214">
        <v>6</v>
      </c>
      <c r="F214">
        <v>3093</v>
      </c>
      <c r="G214">
        <v>19577489</v>
      </c>
      <c r="H214">
        <v>15.8</v>
      </c>
      <c r="I214">
        <v>16</v>
      </c>
    </row>
    <row r="215" spans="1:9" x14ac:dyDescent="0.35">
      <c r="B215" t="s">
        <v>234</v>
      </c>
      <c r="C215">
        <v>2022</v>
      </c>
      <c r="D215" t="s">
        <v>292</v>
      </c>
      <c r="E215">
        <v>8</v>
      </c>
      <c r="F215">
        <v>426</v>
      </c>
      <c r="G215">
        <v>2925887</v>
      </c>
      <c r="H215">
        <v>14.6</v>
      </c>
      <c r="I215">
        <v>15.7</v>
      </c>
    </row>
    <row r="216" spans="1:9" x14ac:dyDescent="0.35">
      <c r="B216" t="s">
        <v>234</v>
      </c>
      <c r="C216">
        <v>2022</v>
      </c>
      <c r="D216" t="s">
        <v>291</v>
      </c>
      <c r="E216">
        <v>9</v>
      </c>
      <c r="F216">
        <v>324</v>
      </c>
      <c r="G216">
        <v>1734920</v>
      </c>
      <c r="H216">
        <v>18.7</v>
      </c>
      <c r="I216">
        <v>15.6</v>
      </c>
    </row>
    <row r="217" spans="1:9" x14ac:dyDescent="0.35">
      <c r="B217" t="s">
        <v>234</v>
      </c>
      <c r="C217">
        <v>2022</v>
      </c>
      <c r="D217" t="s">
        <v>290</v>
      </c>
      <c r="E217">
        <v>10</v>
      </c>
      <c r="F217">
        <v>85</v>
      </c>
      <c r="G217">
        <v>476740</v>
      </c>
      <c r="H217">
        <v>17.8</v>
      </c>
      <c r="I217">
        <v>13.3</v>
      </c>
    </row>
    <row r="218" spans="1:9" x14ac:dyDescent="0.35">
      <c r="B218" t="s">
        <v>234</v>
      </c>
      <c r="C218">
        <v>2022</v>
      </c>
      <c r="D218" t="s">
        <v>289</v>
      </c>
      <c r="E218">
        <v>11</v>
      </c>
      <c r="F218">
        <v>66</v>
      </c>
      <c r="G218">
        <v>337932</v>
      </c>
      <c r="H218">
        <v>19.5</v>
      </c>
      <c r="I218">
        <v>24</v>
      </c>
    </row>
    <row r="219" spans="1:9" x14ac:dyDescent="0.35">
      <c r="B219" t="s">
        <v>234</v>
      </c>
      <c r="C219">
        <v>2022</v>
      </c>
      <c r="D219" t="s">
        <v>288</v>
      </c>
      <c r="E219">
        <v>12</v>
      </c>
      <c r="F219">
        <v>2188</v>
      </c>
      <c r="G219">
        <v>10620180</v>
      </c>
      <c r="H219">
        <v>20.6</v>
      </c>
      <c r="I219">
        <v>13.8</v>
      </c>
    </row>
    <row r="220" spans="1:9" x14ac:dyDescent="0.35">
      <c r="B220" t="s">
        <v>234</v>
      </c>
      <c r="C220">
        <v>2022</v>
      </c>
      <c r="D220" t="s">
        <v>287</v>
      </c>
      <c r="E220">
        <v>13</v>
      </c>
      <c r="F220">
        <v>805</v>
      </c>
      <c r="G220">
        <v>5201549</v>
      </c>
      <c r="H220">
        <v>15.5</v>
      </c>
      <c r="I220">
        <v>17</v>
      </c>
    </row>
    <row r="221" spans="1:9" x14ac:dyDescent="0.35">
      <c r="B221" t="s">
        <v>234</v>
      </c>
      <c r="C221">
        <v>2022</v>
      </c>
      <c r="D221" t="s">
        <v>286</v>
      </c>
      <c r="E221">
        <v>15</v>
      </c>
      <c r="F221">
        <v>120</v>
      </c>
      <c r="G221">
        <v>704366</v>
      </c>
      <c r="H221">
        <v>17</v>
      </c>
      <c r="I221">
        <v>12.6</v>
      </c>
    </row>
    <row r="222" spans="1:9" x14ac:dyDescent="0.35">
      <c r="B222" t="s">
        <v>234</v>
      </c>
      <c r="C222">
        <v>2022</v>
      </c>
      <c r="D222" t="s">
        <v>285</v>
      </c>
      <c r="E222">
        <v>16</v>
      </c>
      <c r="F222">
        <v>160</v>
      </c>
      <c r="G222">
        <v>916124</v>
      </c>
      <c r="H222">
        <v>17.5</v>
      </c>
      <c r="I222">
        <v>16.600000000000001</v>
      </c>
    </row>
    <row r="223" spans="1:9" x14ac:dyDescent="0.35">
      <c r="B223" t="s">
        <v>234</v>
      </c>
      <c r="C223">
        <v>2022</v>
      </c>
      <c r="D223" t="s">
        <v>284</v>
      </c>
      <c r="E223">
        <v>17</v>
      </c>
      <c r="F223">
        <v>1012</v>
      </c>
      <c r="G223">
        <v>6185306</v>
      </c>
      <c r="H223">
        <v>16.399999999999999</v>
      </c>
      <c r="I223">
        <v>15.3</v>
      </c>
    </row>
    <row r="224" spans="1:9" x14ac:dyDescent="0.35">
      <c r="B224" t="s">
        <v>234</v>
      </c>
      <c r="C224">
        <v>2022</v>
      </c>
      <c r="D224" t="s">
        <v>283</v>
      </c>
      <c r="E224">
        <v>18</v>
      </c>
      <c r="F224">
        <v>544</v>
      </c>
      <c r="G224">
        <v>3331959</v>
      </c>
      <c r="H224">
        <v>16.3</v>
      </c>
      <c r="I224">
        <v>15.9</v>
      </c>
    </row>
    <row r="225" spans="2:9" x14ac:dyDescent="0.35">
      <c r="B225" t="s">
        <v>234</v>
      </c>
      <c r="C225">
        <v>2022</v>
      </c>
      <c r="D225" t="s">
        <v>282</v>
      </c>
      <c r="E225">
        <v>19</v>
      </c>
      <c r="F225">
        <v>282</v>
      </c>
      <c r="G225">
        <v>1575695</v>
      </c>
      <c r="H225">
        <v>17.899999999999999</v>
      </c>
      <c r="I225">
        <v>15.5</v>
      </c>
    </row>
    <row r="226" spans="2:9" x14ac:dyDescent="0.35">
      <c r="B226" t="s">
        <v>234</v>
      </c>
      <c r="C226">
        <v>2022</v>
      </c>
      <c r="D226" t="s">
        <v>281</v>
      </c>
      <c r="E226">
        <v>20</v>
      </c>
      <c r="F226">
        <v>227</v>
      </c>
      <c r="G226">
        <v>1451540</v>
      </c>
      <c r="H226">
        <v>15.6</v>
      </c>
      <c r="I226">
        <v>14.1</v>
      </c>
    </row>
    <row r="227" spans="2:9" x14ac:dyDescent="0.35">
      <c r="B227" t="s">
        <v>234</v>
      </c>
      <c r="C227">
        <v>2022</v>
      </c>
      <c r="D227" t="s">
        <v>280</v>
      </c>
      <c r="E227">
        <v>21</v>
      </c>
      <c r="F227">
        <v>342</v>
      </c>
      <c r="G227">
        <v>2205345</v>
      </c>
      <c r="H227">
        <v>15.5</v>
      </c>
      <c r="I227">
        <v>14.7</v>
      </c>
    </row>
    <row r="228" spans="2:9" x14ac:dyDescent="0.35">
      <c r="B228" t="s">
        <v>234</v>
      </c>
      <c r="C228">
        <v>2022</v>
      </c>
      <c r="D228" t="s">
        <v>279</v>
      </c>
      <c r="E228">
        <v>22</v>
      </c>
      <c r="F228">
        <v>367</v>
      </c>
      <c r="G228">
        <v>2264160</v>
      </c>
      <c r="H228">
        <v>16.2</v>
      </c>
      <c r="I228">
        <v>15.6</v>
      </c>
    </row>
    <row r="229" spans="2:9" x14ac:dyDescent="0.35">
      <c r="B229" t="s">
        <v>234</v>
      </c>
      <c r="C229">
        <v>2022</v>
      </c>
      <c r="D229" t="s">
        <v>278</v>
      </c>
      <c r="E229">
        <v>23</v>
      </c>
      <c r="F229">
        <v>154</v>
      </c>
      <c r="G229">
        <v>661301</v>
      </c>
      <c r="H229">
        <v>23.3</v>
      </c>
      <c r="I229">
        <v>17.2</v>
      </c>
    </row>
    <row r="230" spans="2:9" x14ac:dyDescent="0.35">
      <c r="B230" t="s">
        <v>234</v>
      </c>
      <c r="C230">
        <v>2022</v>
      </c>
      <c r="D230" t="s">
        <v>277</v>
      </c>
      <c r="E230">
        <v>24</v>
      </c>
      <c r="F230">
        <v>508</v>
      </c>
      <c r="G230">
        <v>2932574</v>
      </c>
      <c r="H230">
        <v>17.3</v>
      </c>
      <c r="I230">
        <v>16.5</v>
      </c>
    </row>
    <row r="231" spans="2:9" x14ac:dyDescent="0.35">
      <c r="B231" t="s">
        <v>234</v>
      </c>
      <c r="C231">
        <v>2022</v>
      </c>
      <c r="D231" t="s">
        <v>276</v>
      </c>
      <c r="E231">
        <v>25</v>
      </c>
      <c r="F231">
        <v>516</v>
      </c>
      <c r="G231">
        <v>3347032</v>
      </c>
      <c r="H231">
        <v>15.4</v>
      </c>
      <c r="I231">
        <v>13.7</v>
      </c>
    </row>
    <row r="232" spans="2:9" x14ac:dyDescent="0.35">
      <c r="B232" t="s">
        <v>234</v>
      </c>
      <c r="C232">
        <v>2022</v>
      </c>
      <c r="D232" t="s">
        <v>275</v>
      </c>
      <c r="E232">
        <v>26</v>
      </c>
      <c r="F232">
        <v>803</v>
      </c>
      <c r="G232">
        <v>4907813</v>
      </c>
      <c r="H232">
        <v>16.399999999999999</v>
      </c>
      <c r="I232">
        <v>14.1</v>
      </c>
    </row>
    <row r="233" spans="2:9" x14ac:dyDescent="0.35">
      <c r="B233" t="s">
        <v>234</v>
      </c>
      <c r="C233">
        <v>2022</v>
      </c>
      <c r="D233" t="s">
        <v>274</v>
      </c>
      <c r="E233">
        <v>27</v>
      </c>
      <c r="F233">
        <v>451</v>
      </c>
      <c r="G233">
        <v>2818594</v>
      </c>
      <c r="H233">
        <v>16</v>
      </c>
      <c r="I233">
        <v>14.7</v>
      </c>
    </row>
    <row r="234" spans="2:9" x14ac:dyDescent="0.35">
      <c r="B234" t="s">
        <v>234</v>
      </c>
      <c r="C234">
        <v>2022</v>
      </c>
      <c r="D234" t="s">
        <v>273</v>
      </c>
      <c r="E234">
        <v>28</v>
      </c>
      <c r="F234">
        <v>245</v>
      </c>
      <c r="G234">
        <v>1435815</v>
      </c>
      <c r="H234">
        <v>17.100000000000001</v>
      </c>
      <c r="I234">
        <v>16.3</v>
      </c>
    </row>
    <row r="235" spans="2:9" x14ac:dyDescent="0.35">
      <c r="B235" t="s">
        <v>234</v>
      </c>
      <c r="C235">
        <v>2022</v>
      </c>
      <c r="D235" t="s">
        <v>272</v>
      </c>
      <c r="E235">
        <v>29</v>
      </c>
      <c r="F235">
        <v>501</v>
      </c>
      <c r="G235">
        <v>3017723</v>
      </c>
      <c r="H235">
        <v>16.600000000000001</v>
      </c>
      <c r="I235">
        <v>14.5</v>
      </c>
    </row>
    <row r="236" spans="2:9" x14ac:dyDescent="0.35">
      <c r="B236" t="s">
        <v>234</v>
      </c>
      <c r="C236">
        <v>2022</v>
      </c>
      <c r="D236" t="s">
        <v>271</v>
      </c>
      <c r="E236">
        <v>30</v>
      </c>
      <c r="F236">
        <v>117</v>
      </c>
      <c r="G236">
        <v>544101</v>
      </c>
      <c r="H236">
        <v>21.5</v>
      </c>
      <c r="I236">
        <v>17.100000000000001</v>
      </c>
    </row>
    <row r="237" spans="2:9" x14ac:dyDescent="0.35">
      <c r="B237" t="s">
        <v>234</v>
      </c>
      <c r="C237">
        <v>2022</v>
      </c>
      <c r="D237" t="s">
        <v>270</v>
      </c>
      <c r="E237">
        <v>31</v>
      </c>
      <c r="F237">
        <v>148</v>
      </c>
      <c r="G237">
        <v>967813</v>
      </c>
      <c r="H237">
        <v>15.3</v>
      </c>
      <c r="I237">
        <v>14.3</v>
      </c>
    </row>
    <row r="238" spans="2:9" x14ac:dyDescent="0.35">
      <c r="B238" t="s">
        <v>234</v>
      </c>
      <c r="C238">
        <v>2022</v>
      </c>
      <c r="D238" t="s">
        <v>269</v>
      </c>
      <c r="E238">
        <v>32</v>
      </c>
      <c r="F238">
        <v>290</v>
      </c>
      <c r="G238">
        <v>1572640</v>
      </c>
      <c r="H238">
        <v>18.399999999999999</v>
      </c>
      <c r="I238">
        <v>17.2</v>
      </c>
    </row>
    <row r="239" spans="2:9" x14ac:dyDescent="0.35">
      <c r="B239" t="s">
        <v>234</v>
      </c>
      <c r="C239">
        <v>2022</v>
      </c>
      <c r="D239" t="s">
        <v>268</v>
      </c>
      <c r="E239">
        <v>33</v>
      </c>
      <c r="F239">
        <v>103</v>
      </c>
      <c r="G239">
        <v>676994</v>
      </c>
      <c r="H239">
        <v>15.2</v>
      </c>
      <c r="I239">
        <v>12.7</v>
      </c>
    </row>
    <row r="240" spans="2:9" x14ac:dyDescent="0.35">
      <c r="B240" t="s">
        <v>234</v>
      </c>
      <c r="C240">
        <v>2022</v>
      </c>
      <c r="D240" t="s">
        <v>267</v>
      </c>
      <c r="E240">
        <v>34</v>
      </c>
      <c r="F240">
        <v>665</v>
      </c>
      <c r="G240">
        <v>4343049</v>
      </c>
      <c r="H240">
        <v>15.3</v>
      </c>
      <c r="I240">
        <v>13.8</v>
      </c>
    </row>
    <row r="241" spans="2:9" x14ac:dyDescent="0.35">
      <c r="B241" t="s">
        <v>234</v>
      </c>
      <c r="C241">
        <v>2022</v>
      </c>
      <c r="D241" t="s">
        <v>266</v>
      </c>
      <c r="E241">
        <v>35</v>
      </c>
      <c r="F241">
        <v>184</v>
      </c>
      <c r="G241">
        <v>1042459</v>
      </c>
      <c r="H241">
        <v>17.7</v>
      </c>
      <c r="I241">
        <v>14.8</v>
      </c>
    </row>
    <row r="242" spans="2:9" x14ac:dyDescent="0.35">
      <c r="B242" t="s">
        <v>234</v>
      </c>
      <c r="C242">
        <v>2022</v>
      </c>
      <c r="D242" t="s">
        <v>265</v>
      </c>
      <c r="E242">
        <v>36</v>
      </c>
      <c r="F242">
        <v>1337</v>
      </c>
      <c r="G242">
        <v>9390497</v>
      </c>
      <c r="H242">
        <v>14.2</v>
      </c>
      <c r="I242">
        <v>12.5</v>
      </c>
    </row>
    <row r="243" spans="2:9" x14ac:dyDescent="0.35">
      <c r="B243" t="s">
        <v>234</v>
      </c>
      <c r="C243">
        <v>2022</v>
      </c>
      <c r="D243" t="s">
        <v>264</v>
      </c>
      <c r="E243">
        <v>37</v>
      </c>
      <c r="F243">
        <v>817</v>
      </c>
      <c r="G243">
        <v>5152582</v>
      </c>
      <c r="H243">
        <v>15.9</v>
      </c>
      <c r="I243">
        <v>14.8</v>
      </c>
    </row>
    <row r="244" spans="2:9" x14ac:dyDescent="0.35">
      <c r="B244" t="s">
        <v>234</v>
      </c>
      <c r="C244">
        <v>2022</v>
      </c>
      <c r="D244" t="s">
        <v>263</v>
      </c>
      <c r="E244">
        <v>38</v>
      </c>
      <c r="F244">
        <v>57</v>
      </c>
      <c r="G244">
        <v>391815</v>
      </c>
      <c r="H244">
        <v>14.5</v>
      </c>
      <c r="I244">
        <v>14.1</v>
      </c>
    </row>
    <row r="245" spans="2:9" x14ac:dyDescent="0.35">
      <c r="B245" t="s">
        <v>234</v>
      </c>
      <c r="C245">
        <v>2022</v>
      </c>
      <c r="D245" t="s">
        <v>262</v>
      </c>
      <c r="E245">
        <v>39</v>
      </c>
      <c r="F245">
        <v>898</v>
      </c>
      <c r="G245">
        <v>5732661</v>
      </c>
      <c r="H245">
        <v>15.7</v>
      </c>
      <c r="I245">
        <v>13.7</v>
      </c>
    </row>
    <row r="246" spans="2:9" x14ac:dyDescent="0.35">
      <c r="B246" t="s">
        <v>234</v>
      </c>
      <c r="C246">
        <v>2022</v>
      </c>
      <c r="D246" t="s">
        <v>261</v>
      </c>
      <c r="E246">
        <v>40</v>
      </c>
      <c r="F246">
        <v>338</v>
      </c>
      <c r="G246">
        <v>1971181</v>
      </c>
      <c r="H246">
        <v>17.100000000000001</v>
      </c>
      <c r="I246">
        <v>16.100000000000001</v>
      </c>
    </row>
    <row r="247" spans="2:9" x14ac:dyDescent="0.35">
      <c r="B247" t="s">
        <v>234</v>
      </c>
      <c r="C247">
        <v>2022</v>
      </c>
      <c r="D247" t="s">
        <v>260</v>
      </c>
      <c r="E247">
        <v>41</v>
      </c>
      <c r="F247">
        <v>443</v>
      </c>
      <c r="G247">
        <v>2102461</v>
      </c>
      <c r="H247">
        <v>21.1</v>
      </c>
      <c r="I247">
        <v>18.100000000000001</v>
      </c>
    </row>
    <row r="248" spans="2:9" x14ac:dyDescent="0.35">
      <c r="B248" t="s">
        <v>234</v>
      </c>
      <c r="C248">
        <v>2022</v>
      </c>
      <c r="D248" t="s">
        <v>259</v>
      </c>
      <c r="E248">
        <v>42</v>
      </c>
      <c r="F248">
        <v>1124</v>
      </c>
      <c r="G248">
        <v>6267042</v>
      </c>
      <c r="H248">
        <v>17.899999999999999</v>
      </c>
      <c r="I248">
        <v>14.6</v>
      </c>
    </row>
    <row r="249" spans="2:9" x14ac:dyDescent="0.35">
      <c r="B249" t="s">
        <v>234</v>
      </c>
      <c r="C249">
        <v>2022</v>
      </c>
      <c r="D249" t="s">
        <v>258</v>
      </c>
      <c r="E249">
        <v>44</v>
      </c>
      <c r="F249">
        <v>97</v>
      </c>
      <c r="G249">
        <v>514692</v>
      </c>
      <c r="H249">
        <v>18.8</v>
      </c>
      <c r="I249">
        <v>16</v>
      </c>
    </row>
    <row r="250" spans="2:9" x14ac:dyDescent="0.35">
      <c r="B250" t="s">
        <v>234</v>
      </c>
      <c r="C250">
        <v>2022</v>
      </c>
      <c r="D250" t="s">
        <v>257</v>
      </c>
      <c r="E250">
        <v>45</v>
      </c>
      <c r="F250">
        <v>467</v>
      </c>
      <c r="G250">
        <v>2523412</v>
      </c>
      <c r="H250">
        <v>18.5</v>
      </c>
      <c r="I250">
        <v>15.7</v>
      </c>
    </row>
    <row r="251" spans="2:9" x14ac:dyDescent="0.35">
      <c r="B251" t="s">
        <v>234</v>
      </c>
      <c r="C251">
        <v>2022</v>
      </c>
      <c r="D251" t="s">
        <v>256</v>
      </c>
      <c r="E251">
        <v>46</v>
      </c>
      <c r="F251">
        <v>80</v>
      </c>
      <c r="G251">
        <v>450659</v>
      </c>
      <c r="H251">
        <v>17.8</v>
      </c>
      <c r="I251">
        <v>16</v>
      </c>
    </row>
    <row r="252" spans="2:9" x14ac:dyDescent="0.35">
      <c r="B252" t="s">
        <v>234</v>
      </c>
      <c r="C252">
        <v>2022</v>
      </c>
      <c r="D252" t="s">
        <v>255</v>
      </c>
      <c r="E252">
        <v>47</v>
      </c>
      <c r="F252">
        <v>607</v>
      </c>
      <c r="G252">
        <v>3358020</v>
      </c>
      <c r="H252">
        <v>18.100000000000001</v>
      </c>
      <c r="I252">
        <v>16.600000000000001</v>
      </c>
    </row>
    <row r="253" spans="2:9" x14ac:dyDescent="0.35">
      <c r="B253" t="s">
        <v>234</v>
      </c>
      <c r="C253">
        <v>2022</v>
      </c>
      <c r="D253" t="s">
        <v>254</v>
      </c>
      <c r="E253">
        <v>48</v>
      </c>
      <c r="F253">
        <v>1795</v>
      </c>
      <c r="G253">
        <v>14581051</v>
      </c>
      <c r="H253">
        <v>12.3</v>
      </c>
      <c r="I253">
        <v>14.7</v>
      </c>
    </row>
    <row r="254" spans="2:9" x14ac:dyDescent="0.35">
      <c r="B254" t="s">
        <v>234</v>
      </c>
      <c r="C254">
        <v>2022</v>
      </c>
      <c r="D254" t="s">
        <v>253</v>
      </c>
      <c r="E254">
        <v>49</v>
      </c>
      <c r="F254">
        <v>211</v>
      </c>
      <c r="G254">
        <v>1637740</v>
      </c>
      <c r="H254">
        <v>12.9</v>
      </c>
      <c r="I254">
        <v>17.100000000000001</v>
      </c>
    </row>
    <row r="255" spans="2:9" x14ac:dyDescent="0.35">
      <c r="B255" t="s">
        <v>234</v>
      </c>
      <c r="C255">
        <v>2022</v>
      </c>
      <c r="D255" t="s">
        <v>252</v>
      </c>
      <c r="E255">
        <v>50</v>
      </c>
      <c r="F255">
        <v>68</v>
      </c>
      <c r="G255">
        <v>307992</v>
      </c>
      <c r="H255">
        <v>22.1</v>
      </c>
      <c r="I255">
        <v>16.8</v>
      </c>
    </row>
    <row r="256" spans="2:9" x14ac:dyDescent="0.35">
      <c r="B256" t="s">
        <v>234</v>
      </c>
      <c r="C256">
        <v>2022</v>
      </c>
      <c r="D256" t="s">
        <v>251</v>
      </c>
      <c r="E256">
        <v>51</v>
      </c>
      <c r="F256">
        <v>752</v>
      </c>
      <c r="G256">
        <v>4227531</v>
      </c>
      <c r="H256">
        <v>17.8</v>
      </c>
      <c r="I256">
        <v>17.100000000000001</v>
      </c>
    </row>
    <row r="257" spans="1:9" x14ac:dyDescent="0.35">
      <c r="B257" t="s">
        <v>234</v>
      </c>
      <c r="C257">
        <v>2022</v>
      </c>
      <c r="D257" t="s">
        <v>250</v>
      </c>
      <c r="E257">
        <v>53</v>
      </c>
      <c r="F257">
        <v>626</v>
      </c>
      <c r="G257">
        <v>3853598</v>
      </c>
      <c r="H257">
        <v>16.2</v>
      </c>
      <c r="I257">
        <v>15.9</v>
      </c>
    </row>
    <row r="258" spans="1:9" x14ac:dyDescent="0.35">
      <c r="B258" t="s">
        <v>234</v>
      </c>
      <c r="C258">
        <v>2022</v>
      </c>
      <c r="D258" t="s">
        <v>249</v>
      </c>
      <c r="E258">
        <v>54</v>
      </c>
      <c r="F258">
        <v>153</v>
      </c>
      <c r="G258">
        <v>884276</v>
      </c>
      <c r="H258">
        <v>17.3</v>
      </c>
      <c r="I258">
        <v>13.4</v>
      </c>
    </row>
    <row r="259" spans="1:9" x14ac:dyDescent="0.35">
      <c r="B259" t="s">
        <v>234</v>
      </c>
      <c r="C259">
        <v>2022</v>
      </c>
      <c r="D259" t="s">
        <v>248</v>
      </c>
      <c r="E259">
        <v>55</v>
      </c>
      <c r="F259">
        <v>582</v>
      </c>
      <c r="G259">
        <v>2903716</v>
      </c>
      <c r="H259">
        <v>20</v>
      </c>
      <c r="I259">
        <v>17.600000000000001</v>
      </c>
    </row>
    <row r="260" spans="1:9" x14ac:dyDescent="0.35">
      <c r="B260" t="s">
        <v>234</v>
      </c>
      <c r="C260">
        <v>2022</v>
      </c>
      <c r="D260" t="s">
        <v>247</v>
      </c>
      <c r="E260">
        <v>56</v>
      </c>
      <c r="F260">
        <v>45</v>
      </c>
      <c r="G260">
        <v>296891</v>
      </c>
      <c r="H260">
        <v>15.2</v>
      </c>
      <c r="I260">
        <v>13.4</v>
      </c>
    </row>
    <row r="261" spans="1:9" x14ac:dyDescent="0.35">
      <c r="A261" t="s">
        <v>7</v>
      </c>
      <c r="B261" t="s">
        <v>234</v>
      </c>
      <c r="C261">
        <v>2022</v>
      </c>
      <c r="F261">
        <v>26514</v>
      </c>
      <c r="G261">
        <v>162256202</v>
      </c>
      <c r="H261">
        <v>16.3</v>
      </c>
      <c r="I261">
        <v>15</v>
      </c>
    </row>
    <row r="262" spans="1:9" x14ac:dyDescent="0.35">
      <c r="A262" t="s">
        <v>7</v>
      </c>
      <c r="F262">
        <v>154911</v>
      </c>
      <c r="G262">
        <v>809554609</v>
      </c>
      <c r="H262">
        <v>19.100000000000001</v>
      </c>
      <c r="I262">
        <v>17.8</v>
      </c>
    </row>
    <row r="263" spans="1:9" x14ac:dyDescent="0.35">
      <c r="A263" t="s">
        <v>8</v>
      </c>
    </row>
    <row r="264" spans="1:9" x14ac:dyDescent="0.35">
      <c r="A264" t="s">
        <v>233</v>
      </c>
    </row>
    <row r="265" spans="1:9" x14ac:dyDescent="0.35">
      <c r="A265" t="s">
        <v>10</v>
      </c>
    </row>
    <row r="266" spans="1:9" x14ac:dyDescent="0.35">
      <c r="A266" t="s">
        <v>63</v>
      </c>
    </row>
    <row r="267" spans="1:9" x14ac:dyDescent="0.35">
      <c r="A267" t="s">
        <v>232</v>
      </c>
    </row>
    <row r="268" spans="1:9" x14ac:dyDescent="0.35">
      <c r="A268" t="s">
        <v>346</v>
      </c>
    </row>
    <row r="269" spans="1:9" x14ac:dyDescent="0.35">
      <c r="A269" t="s">
        <v>13</v>
      </c>
    </row>
    <row r="270" spans="1:9" x14ac:dyDescent="0.35">
      <c r="A270" t="s">
        <v>14</v>
      </c>
    </row>
    <row r="271" spans="1:9" x14ac:dyDescent="0.35">
      <c r="A271" t="s">
        <v>15</v>
      </c>
    </row>
    <row r="272" spans="1:9" x14ac:dyDescent="0.35">
      <c r="A272" t="s">
        <v>16</v>
      </c>
    </row>
    <row r="273" spans="1:1" x14ac:dyDescent="0.35">
      <c r="A273" t="s">
        <v>17</v>
      </c>
    </row>
    <row r="274" spans="1:1" x14ac:dyDescent="0.35">
      <c r="A274" t="s">
        <v>18</v>
      </c>
    </row>
    <row r="275" spans="1:1" x14ac:dyDescent="0.35">
      <c r="A275" t="s">
        <v>8</v>
      </c>
    </row>
    <row r="276" spans="1:1" x14ac:dyDescent="0.35">
      <c r="A276" t="s">
        <v>231</v>
      </c>
    </row>
    <row r="277" spans="1:1" x14ac:dyDescent="0.35">
      <c r="A277" t="s">
        <v>8</v>
      </c>
    </row>
    <row r="278" spans="1:1" x14ac:dyDescent="0.35">
      <c r="A278" t="s">
        <v>345</v>
      </c>
    </row>
    <row r="279" spans="1:1" x14ac:dyDescent="0.35">
      <c r="A279" t="s">
        <v>8</v>
      </c>
    </row>
    <row r="280" spans="1:1" x14ac:dyDescent="0.35">
      <c r="A280" t="s">
        <v>208</v>
      </c>
    </row>
    <row r="281" spans="1:1" x14ac:dyDescent="0.35">
      <c r="A281" t="s">
        <v>229</v>
      </c>
    </row>
    <row r="282" spans="1:1" x14ac:dyDescent="0.35">
      <c r="A282" t="s">
        <v>228</v>
      </c>
    </row>
    <row r="283" spans="1:1" x14ac:dyDescent="0.35">
      <c r="A283" t="s">
        <v>344</v>
      </c>
    </row>
    <row r="284" spans="1:1" x14ac:dyDescent="0.35">
      <c r="A284" t="s">
        <v>226</v>
      </c>
    </row>
    <row r="285" spans="1:1" x14ac:dyDescent="0.35">
      <c r="A285" t="s">
        <v>8</v>
      </c>
    </row>
    <row r="286" spans="1:1" x14ac:dyDescent="0.35">
      <c r="A286" t="s">
        <v>23</v>
      </c>
    </row>
    <row r="287" spans="1:1" x14ac:dyDescent="0.35">
      <c r="A287" t="s">
        <v>225</v>
      </c>
    </row>
    <row r="288" spans="1:1" x14ac:dyDescent="0.35">
      <c r="A288" t="s">
        <v>224</v>
      </c>
    </row>
    <row r="289" spans="1:1" x14ac:dyDescent="0.35">
      <c r="A289" t="s">
        <v>91</v>
      </c>
    </row>
    <row r="290" spans="1:1" x14ac:dyDescent="0.35">
      <c r="A290" t="s">
        <v>223</v>
      </c>
    </row>
    <row r="291" spans="1:1" x14ac:dyDescent="0.35">
      <c r="A291" t="s">
        <v>222</v>
      </c>
    </row>
    <row r="292" spans="1:1" x14ac:dyDescent="0.35">
      <c r="A292" t="s">
        <v>221</v>
      </c>
    </row>
    <row r="293" spans="1:1" x14ac:dyDescent="0.35">
      <c r="A293" t="s">
        <v>220</v>
      </c>
    </row>
    <row r="294" spans="1:1" x14ac:dyDescent="0.35">
      <c r="A294" t="s">
        <v>219</v>
      </c>
    </row>
    <row r="295" spans="1:1" x14ac:dyDescent="0.35">
      <c r="A295" t="s">
        <v>218</v>
      </c>
    </row>
    <row r="296" spans="1:1" x14ac:dyDescent="0.35">
      <c r="A296" t="s">
        <v>217</v>
      </c>
    </row>
    <row r="297" spans="1:1" x14ac:dyDescent="0.35">
      <c r="A297" t="s">
        <v>216</v>
      </c>
    </row>
    <row r="298" spans="1:1" x14ac:dyDescent="0.35">
      <c r="A298" t="s">
        <v>215</v>
      </c>
    </row>
    <row r="299" spans="1:1" x14ac:dyDescent="0.35">
      <c r="A299" t="s">
        <v>214</v>
      </c>
    </row>
    <row r="300" spans="1:1" x14ac:dyDescent="0.35">
      <c r="A300" t="s">
        <v>213</v>
      </c>
    </row>
    <row r="301" spans="1:1" x14ac:dyDescent="0.35">
      <c r="A301" t="s">
        <v>212</v>
      </c>
    </row>
    <row r="302" spans="1:1" x14ac:dyDescent="0.35">
      <c r="A302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663F3-1573-4EBD-A8B8-076616471512}">
  <dimension ref="A1:K115"/>
  <sheetViews>
    <sheetView workbookViewId="0"/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366</v>
      </c>
      <c r="E1" t="s">
        <v>365</v>
      </c>
      <c r="F1" t="s">
        <v>333</v>
      </c>
      <c r="G1" t="s">
        <v>332</v>
      </c>
      <c r="H1" t="s">
        <v>3</v>
      </c>
      <c r="I1" t="s">
        <v>4</v>
      </c>
      <c r="J1" t="s">
        <v>5</v>
      </c>
      <c r="K1" t="s">
        <v>6</v>
      </c>
    </row>
    <row r="2" spans="1:11" x14ac:dyDescent="0.35">
      <c r="B2">
        <v>2018</v>
      </c>
      <c r="C2">
        <v>2018</v>
      </c>
      <c r="D2" t="s">
        <v>331</v>
      </c>
      <c r="E2" t="s">
        <v>330</v>
      </c>
      <c r="F2" t="s">
        <v>323</v>
      </c>
      <c r="G2" t="s">
        <v>322</v>
      </c>
      <c r="H2">
        <v>132</v>
      </c>
      <c r="I2">
        <v>1189703</v>
      </c>
      <c r="J2">
        <v>11.1</v>
      </c>
      <c r="K2">
        <v>14.9</v>
      </c>
    </row>
    <row r="3" spans="1:11" x14ac:dyDescent="0.35">
      <c r="B3">
        <v>2018</v>
      </c>
      <c r="C3">
        <v>2018</v>
      </c>
      <c r="D3" t="s">
        <v>364</v>
      </c>
      <c r="E3" t="s">
        <v>363</v>
      </c>
      <c r="F3" t="s">
        <v>323</v>
      </c>
      <c r="G3" t="s">
        <v>322</v>
      </c>
      <c r="H3">
        <v>635</v>
      </c>
      <c r="I3">
        <v>8918924</v>
      </c>
      <c r="J3">
        <v>7.1</v>
      </c>
      <c r="K3">
        <v>8.8000000000000007</v>
      </c>
    </row>
    <row r="4" spans="1:11" x14ac:dyDescent="0.35">
      <c r="B4">
        <v>2018</v>
      </c>
      <c r="C4">
        <v>2018</v>
      </c>
      <c r="D4" t="s">
        <v>327</v>
      </c>
      <c r="E4" t="s">
        <v>326</v>
      </c>
      <c r="F4" t="s">
        <v>325</v>
      </c>
      <c r="G4" t="s">
        <v>324</v>
      </c>
      <c r="H4">
        <v>59</v>
      </c>
      <c r="I4">
        <v>1426052</v>
      </c>
      <c r="J4">
        <v>4.0999999999999996</v>
      </c>
      <c r="K4">
        <v>10.8</v>
      </c>
    </row>
    <row r="5" spans="1:11" x14ac:dyDescent="0.35">
      <c r="B5">
        <v>2018</v>
      </c>
      <c r="C5">
        <v>2018</v>
      </c>
      <c r="D5" t="s">
        <v>327</v>
      </c>
      <c r="E5" t="s">
        <v>326</v>
      </c>
      <c r="F5" t="s">
        <v>323</v>
      </c>
      <c r="G5" t="s">
        <v>322</v>
      </c>
      <c r="H5">
        <v>5197</v>
      </c>
      <c r="I5">
        <v>19560023</v>
      </c>
      <c r="J5">
        <v>26.6</v>
      </c>
      <c r="K5">
        <v>37.700000000000003</v>
      </c>
    </row>
    <row r="6" spans="1:11" x14ac:dyDescent="0.35">
      <c r="B6">
        <v>2018</v>
      </c>
      <c r="C6">
        <v>2018</v>
      </c>
      <c r="D6" t="s">
        <v>327</v>
      </c>
      <c r="E6" t="s">
        <v>326</v>
      </c>
      <c r="F6" t="s">
        <v>123</v>
      </c>
      <c r="G6" t="s">
        <v>124</v>
      </c>
      <c r="H6">
        <v>17</v>
      </c>
      <c r="I6" t="s">
        <v>125</v>
      </c>
      <c r="J6" t="s">
        <v>125</v>
      </c>
      <c r="K6" t="s">
        <v>125</v>
      </c>
    </row>
    <row r="7" spans="1:11" x14ac:dyDescent="0.35">
      <c r="B7">
        <v>2018</v>
      </c>
      <c r="C7">
        <v>2018</v>
      </c>
      <c r="D7" t="s">
        <v>362</v>
      </c>
      <c r="E7" t="s">
        <v>361</v>
      </c>
      <c r="F7" t="s">
        <v>323</v>
      </c>
      <c r="G7" t="s">
        <v>322</v>
      </c>
      <c r="H7">
        <v>33</v>
      </c>
      <c r="I7">
        <v>294994</v>
      </c>
      <c r="J7">
        <v>11.2</v>
      </c>
      <c r="K7">
        <v>17.5</v>
      </c>
    </row>
    <row r="8" spans="1:11" x14ac:dyDescent="0.35">
      <c r="B8">
        <v>2018</v>
      </c>
      <c r="C8">
        <v>2018</v>
      </c>
      <c r="D8" t="s">
        <v>321</v>
      </c>
      <c r="E8" t="s">
        <v>320</v>
      </c>
      <c r="F8" t="s">
        <v>325</v>
      </c>
      <c r="G8" t="s">
        <v>324</v>
      </c>
      <c r="H8">
        <v>2033</v>
      </c>
      <c r="I8">
        <v>26582988</v>
      </c>
      <c r="J8">
        <v>7.6</v>
      </c>
      <c r="K8">
        <v>15.8</v>
      </c>
    </row>
    <row r="9" spans="1:11" x14ac:dyDescent="0.35">
      <c r="B9">
        <v>2018</v>
      </c>
      <c r="C9">
        <v>2018</v>
      </c>
      <c r="D9" t="s">
        <v>321</v>
      </c>
      <c r="E9" t="s">
        <v>320</v>
      </c>
      <c r="F9" t="s">
        <v>323</v>
      </c>
      <c r="G9" t="s">
        <v>322</v>
      </c>
      <c r="H9">
        <v>23176</v>
      </c>
      <c r="I9">
        <v>97418608</v>
      </c>
      <c r="J9">
        <v>23.8</v>
      </c>
      <c r="K9">
        <v>17.8</v>
      </c>
    </row>
    <row r="10" spans="1:11" x14ac:dyDescent="0.35">
      <c r="B10">
        <v>2018</v>
      </c>
      <c r="C10">
        <v>2018</v>
      </c>
      <c r="D10" t="s">
        <v>321</v>
      </c>
      <c r="E10" t="s">
        <v>320</v>
      </c>
      <c r="F10" t="s">
        <v>123</v>
      </c>
      <c r="G10" t="s">
        <v>124</v>
      </c>
      <c r="H10">
        <v>58</v>
      </c>
      <c r="I10" t="s">
        <v>125</v>
      </c>
      <c r="J10" t="s">
        <v>125</v>
      </c>
      <c r="K10" t="s">
        <v>125</v>
      </c>
    </row>
    <row r="11" spans="1:11" x14ac:dyDescent="0.35">
      <c r="B11">
        <v>2018</v>
      </c>
      <c r="C11">
        <v>2018</v>
      </c>
      <c r="D11" t="s">
        <v>360</v>
      </c>
      <c r="E11" t="s">
        <v>359</v>
      </c>
      <c r="F11" t="s">
        <v>325</v>
      </c>
      <c r="G11" t="s">
        <v>324</v>
      </c>
      <c r="H11">
        <v>10</v>
      </c>
      <c r="I11">
        <v>915301</v>
      </c>
      <c r="J11" t="s">
        <v>149</v>
      </c>
      <c r="K11" t="s">
        <v>149</v>
      </c>
    </row>
    <row r="12" spans="1:11" x14ac:dyDescent="0.35">
      <c r="B12">
        <v>2018</v>
      </c>
      <c r="C12">
        <v>2018</v>
      </c>
      <c r="D12" t="s">
        <v>360</v>
      </c>
      <c r="E12" t="s">
        <v>359</v>
      </c>
      <c r="F12" t="s">
        <v>323</v>
      </c>
      <c r="G12" t="s">
        <v>322</v>
      </c>
      <c r="H12">
        <v>124</v>
      </c>
      <c r="I12">
        <v>3512242</v>
      </c>
      <c r="J12">
        <v>3.5</v>
      </c>
      <c r="K12">
        <v>9.9</v>
      </c>
    </row>
    <row r="13" spans="1:11" x14ac:dyDescent="0.35">
      <c r="B13">
        <v>2019</v>
      </c>
      <c r="C13">
        <v>2019</v>
      </c>
      <c r="D13" t="s">
        <v>331</v>
      </c>
      <c r="E13" t="s">
        <v>330</v>
      </c>
      <c r="F13" t="s">
        <v>323</v>
      </c>
      <c r="G13" t="s">
        <v>322</v>
      </c>
      <c r="H13">
        <v>132</v>
      </c>
      <c r="I13">
        <v>1198371</v>
      </c>
      <c r="J13">
        <v>11</v>
      </c>
      <c r="K13">
        <v>13.8</v>
      </c>
    </row>
    <row r="14" spans="1:11" x14ac:dyDescent="0.35">
      <c r="B14">
        <v>2019</v>
      </c>
      <c r="C14">
        <v>2019</v>
      </c>
      <c r="D14" t="s">
        <v>364</v>
      </c>
      <c r="E14" t="s">
        <v>363</v>
      </c>
      <c r="F14" t="s">
        <v>323</v>
      </c>
      <c r="G14" t="s">
        <v>322</v>
      </c>
      <c r="H14">
        <v>566</v>
      </c>
      <c r="I14">
        <v>9008809</v>
      </c>
      <c r="J14">
        <v>6.3</v>
      </c>
      <c r="K14">
        <v>7.3</v>
      </c>
    </row>
    <row r="15" spans="1:11" x14ac:dyDescent="0.35">
      <c r="B15">
        <v>2019</v>
      </c>
      <c r="C15">
        <v>2019</v>
      </c>
      <c r="D15" t="s">
        <v>327</v>
      </c>
      <c r="E15" t="s">
        <v>326</v>
      </c>
      <c r="F15" t="s">
        <v>325</v>
      </c>
      <c r="G15" t="s">
        <v>324</v>
      </c>
      <c r="H15">
        <v>62</v>
      </c>
      <c r="I15">
        <v>1438928</v>
      </c>
      <c r="J15">
        <v>4.3</v>
      </c>
      <c r="K15">
        <v>11.6</v>
      </c>
    </row>
    <row r="16" spans="1:11" x14ac:dyDescent="0.35">
      <c r="B16">
        <v>2019</v>
      </c>
      <c r="C16">
        <v>2019</v>
      </c>
      <c r="D16" t="s">
        <v>327</v>
      </c>
      <c r="E16" t="s">
        <v>326</v>
      </c>
      <c r="F16" t="s">
        <v>323</v>
      </c>
      <c r="G16" t="s">
        <v>322</v>
      </c>
      <c r="H16">
        <v>5312</v>
      </c>
      <c r="I16">
        <v>19674412</v>
      </c>
      <c r="J16">
        <v>27</v>
      </c>
      <c r="K16">
        <v>36.700000000000003</v>
      </c>
    </row>
    <row r="17" spans="2:11" x14ac:dyDescent="0.35">
      <c r="B17">
        <v>2019</v>
      </c>
      <c r="C17">
        <v>2019</v>
      </c>
      <c r="D17" t="s">
        <v>327</v>
      </c>
      <c r="E17" t="s">
        <v>326</v>
      </c>
      <c r="F17" t="s">
        <v>123</v>
      </c>
      <c r="G17" t="s">
        <v>124</v>
      </c>
      <c r="H17">
        <v>13</v>
      </c>
      <c r="I17" t="s">
        <v>125</v>
      </c>
      <c r="J17" t="s">
        <v>125</v>
      </c>
      <c r="K17" t="s">
        <v>125</v>
      </c>
    </row>
    <row r="18" spans="2:11" x14ac:dyDescent="0.35">
      <c r="B18">
        <v>2019</v>
      </c>
      <c r="C18">
        <v>2019</v>
      </c>
      <c r="D18" t="s">
        <v>362</v>
      </c>
      <c r="E18" t="s">
        <v>361</v>
      </c>
      <c r="F18" t="s">
        <v>323</v>
      </c>
      <c r="G18" t="s">
        <v>322</v>
      </c>
      <c r="H18">
        <v>31</v>
      </c>
      <c r="I18">
        <v>299775</v>
      </c>
      <c r="J18">
        <v>10.3</v>
      </c>
      <c r="K18">
        <v>15</v>
      </c>
    </row>
    <row r="19" spans="2:11" x14ac:dyDescent="0.35">
      <c r="B19">
        <v>2019</v>
      </c>
      <c r="C19">
        <v>2019</v>
      </c>
      <c r="D19" t="s">
        <v>321</v>
      </c>
      <c r="E19" t="s">
        <v>320</v>
      </c>
      <c r="F19" t="s">
        <v>325</v>
      </c>
      <c r="G19" t="s">
        <v>324</v>
      </c>
      <c r="H19">
        <v>2044</v>
      </c>
      <c r="I19">
        <v>26879242</v>
      </c>
      <c r="J19">
        <v>7.6</v>
      </c>
      <c r="K19">
        <v>15.4</v>
      </c>
    </row>
    <row r="20" spans="2:11" x14ac:dyDescent="0.35">
      <c r="B20">
        <v>2019</v>
      </c>
      <c r="C20">
        <v>2019</v>
      </c>
      <c r="D20" t="s">
        <v>321</v>
      </c>
      <c r="E20" t="s">
        <v>320</v>
      </c>
      <c r="F20" t="s">
        <v>323</v>
      </c>
      <c r="G20" t="s">
        <v>322</v>
      </c>
      <c r="H20">
        <v>23262</v>
      </c>
      <c r="I20">
        <v>97313073</v>
      </c>
      <c r="J20">
        <v>23.9</v>
      </c>
      <c r="K20">
        <v>17.5</v>
      </c>
    </row>
    <row r="21" spans="2:11" x14ac:dyDescent="0.35">
      <c r="B21">
        <v>2019</v>
      </c>
      <c r="C21">
        <v>2019</v>
      </c>
      <c r="D21" t="s">
        <v>321</v>
      </c>
      <c r="E21" t="s">
        <v>320</v>
      </c>
      <c r="F21" t="s">
        <v>123</v>
      </c>
      <c r="G21" t="s">
        <v>124</v>
      </c>
      <c r="H21">
        <v>47</v>
      </c>
      <c r="I21" t="s">
        <v>125</v>
      </c>
      <c r="J21" t="s">
        <v>125</v>
      </c>
      <c r="K21" t="s">
        <v>125</v>
      </c>
    </row>
    <row r="22" spans="2:11" x14ac:dyDescent="0.35">
      <c r="B22">
        <v>2019</v>
      </c>
      <c r="C22">
        <v>2019</v>
      </c>
      <c r="D22" t="s">
        <v>360</v>
      </c>
      <c r="E22" t="s">
        <v>359</v>
      </c>
      <c r="F22" t="s">
        <v>325</v>
      </c>
      <c r="G22" t="s">
        <v>324</v>
      </c>
      <c r="H22">
        <v>16</v>
      </c>
      <c r="I22">
        <v>934453</v>
      </c>
      <c r="J22" t="s">
        <v>149</v>
      </c>
      <c r="K22" t="s">
        <v>149</v>
      </c>
    </row>
    <row r="23" spans="2:11" x14ac:dyDescent="0.35">
      <c r="B23">
        <v>2019</v>
      </c>
      <c r="C23">
        <v>2019</v>
      </c>
      <c r="D23" t="s">
        <v>360</v>
      </c>
      <c r="E23" t="s">
        <v>359</v>
      </c>
      <c r="F23" t="s">
        <v>323</v>
      </c>
      <c r="G23" t="s">
        <v>322</v>
      </c>
      <c r="H23">
        <v>137</v>
      </c>
      <c r="I23">
        <v>3591847</v>
      </c>
      <c r="J23">
        <v>3.8</v>
      </c>
      <c r="K23">
        <v>9.9</v>
      </c>
    </row>
    <row r="24" spans="2:11" x14ac:dyDescent="0.35">
      <c r="B24">
        <v>2020</v>
      </c>
      <c r="C24">
        <v>2020</v>
      </c>
      <c r="D24" t="s">
        <v>331</v>
      </c>
      <c r="E24" t="s">
        <v>330</v>
      </c>
      <c r="F24" t="s">
        <v>325</v>
      </c>
      <c r="G24" t="s">
        <v>324</v>
      </c>
      <c r="H24">
        <v>11</v>
      </c>
      <c r="I24">
        <v>964570</v>
      </c>
      <c r="J24" t="s">
        <v>149</v>
      </c>
      <c r="K24" t="s">
        <v>149</v>
      </c>
    </row>
    <row r="25" spans="2:11" x14ac:dyDescent="0.35">
      <c r="B25">
        <v>2020</v>
      </c>
      <c r="C25">
        <v>2020</v>
      </c>
      <c r="D25" t="s">
        <v>331</v>
      </c>
      <c r="E25" t="s">
        <v>330</v>
      </c>
      <c r="F25" t="s">
        <v>323</v>
      </c>
      <c r="G25" t="s">
        <v>322</v>
      </c>
      <c r="H25">
        <v>122</v>
      </c>
      <c r="I25">
        <v>1195604</v>
      </c>
      <c r="J25">
        <v>10.199999999999999</v>
      </c>
      <c r="K25">
        <v>12.2</v>
      </c>
    </row>
    <row r="26" spans="2:11" x14ac:dyDescent="0.35">
      <c r="B26">
        <v>2020</v>
      </c>
      <c r="C26">
        <v>2020</v>
      </c>
      <c r="D26" t="s">
        <v>364</v>
      </c>
      <c r="E26" t="s">
        <v>363</v>
      </c>
      <c r="F26" t="s">
        <v>323</v>
      </c>
      <c r="G26" t="s">
        <v>322</v>
      </c>
      <c r="H26">
        <v>682</v>
      </c>
      <c r="I26">
        <v>9248241</v>
      </c>
      <c r="J26">
        <v>7.4</v>
      </c>
      <c r="K26">
        <v>8.5</v>
      </c>
    </row>
    <row r="27" spans="2:11" x14ac:dyDescent="0.35">
      <c r="B27">
        <v>2020</v>
      </c>
      <c r="C27">
        <v>2020</v>
      </c>
      <c r="D27" t="s">
        <v>327</v>
      </c>
      <c r="E27" t="s">
        <v>326</v>
      </c>
      <c r="F27" t="s">
        <v>325</v>
      </c>
      <c r="G27" t="s">
        <v>324</v>
      </c>
      <c r="H27">
        <v>58</v>
      </c>
      <c r="I27">
        <v>1527370</v>
      </c>
      <c r="J27">
        <v>3.8</v>
      </c>
      <c r="K27">
        <v>10.1</v>
      </c>
    </row>
    <row r="28" spans="2:11" x14ac:dyDescent="0.35">
      <c r="B28">
        <v>2020</v>
      </c>
      <c r="C28">
        <v>2020</v>
      </c>
      <c r="D28" t="s">
        <v>327</v>
      </c>
      <c r="E28" t="s">
        <v>326</v>
      </c>
      <c r="F28" t="s">
        <v>323</v>
      </c>
      <c r="G28" t="s">
        <v>322</v>
      </c>
      <c r="H28">
        <v>5509</v>
      </c>
      <c r="I28">
        <v>19808567</v>
      </c>
      <c r="J28">
        <v>27.8</v>
      </c>
      <c r="K28">
        <v>37</v>
      </c>
    </row>
    <row r="29" spans="2:11" x14ac:dyDescent="0.35">
      <c r="B29">
        <v>2020</v>
      </c>
      <c r="C29">
        <v>2020</v>
      </c>
      <c r="D29" t="s">
        <v>327</v>
      </c>
      <c r="E29" t="s">
        <v>326</v>
      </c>
      <c r="F29" t="s">
        <v>123</v>
      </c>
      <c r="G29" t="s">
        <v>124</v>
      </c>
      <c r="H29">
        <v>17</v>
      </c>
      <c r="I29" t="s">
        <v>125</v>
      </c>
      <c r="J29" t="s">
        <v>125</v>
      </c>
      <c r="K29" t="s">
        <v>125</v>
      </c>
    </row>
    <row r="30" spans="2:11" x14ac:dyDescent="0.35">
      <c r="B30">
        <v>2020</v>
      </c>
      <c r="C30">
        <v>2020</v>
      </c>
      <c r="D30" t="s">
        <v>362</v>
      </c>
      <c r="E30" t="s">
        <v>361</v>
      </c>
      <c r="F30" t="s">
        <v>323</v>
      </c>
      <c r="G30" t="s">
        <v>322</v>
      </c>
      <c r="H30">
        <v>36</v>
      </c>
      <c r="I30">
        <v>309339</v>
      </c>
      <c r="J30">
        <v>11.6</v>
      </c>
      <c r="K30">
        <v>16.100000000000001</v>
      </c>
    </row>
    <row r="31" spans="2:11" x14ac:dyDescent="0.35">
      <c r="B31">
        <v>2020</v>
      </c>
      <c r="C31">
        <v>2020</v>
      </c>
      <c r="D31" t="s">
        <v>321</v>
      </c>
      <c r="E31" t="s">
        <v>320</v>
      </c>
      <c r="F31" t="s">
        <v>325</v>
      </c>
      <c r="G31" t="s">
        <v>324</v>
      </c>
      <c r="H31">
        <v>2081</v>
      </c>
      <c r="I31">
        <v>27020514</v>
      </c>
      <c r="J31">
        <v>7.7</v>
      </c>
      <c r="K31">
        <v>14.8</v>
      </c>
    </row>
    <row r="32" spans="2:11" x14ac:dyDescent="0.35">
      <c r="B32">
        <v>2020</v>
      </c>
      <c r="C32">
        <v>2020</v>
      </c>
      <c r="D32" t="s">
        <v>321</v>
      </c>
      <c r="E32" t="s">
        <v>320</v>
      </c>
      <c r="F32" t="s">
        <v>323</v>
      </c>
      <c r="G32" t="s">
        <v>322</v>
      </c>
      <c r="H32">
        <v>24002</v>
      </c>
      <c r="I32">
        <v>97035671</v>
      </c>
      <c r="J32">
        <v>24.7</v>
      </c>
      <c r="K32">
        <v>17.7</v>
      </c>
    </row>
    <row r="33" spans="2:11" x14ac:dyDescent="0.35">
      <c r="B33">
        <v>2020</v>
      </c>
      <c r="C33">
        <v>2020</v>
      </c>
      <c r="D33" t="s">
        <v>321</v>
      </c>
      <c r="E33" t="s">
        <v>320</v>
      </c>
      <c r="F33" t="s">
        <v>123</v>
      </c>
      <c r="G33" t="s">
        <v>124</v>
      </c>
      <c r="H33">
        <v>43</v>
      </c>
      <c r="I33" t="s">
        <v>125</v>
      </c>
      <c r="J33" t="s">
        <v>125</v>
      </c>
      <c r="K33" t="s">
        <v>125</v>
      </c>
    </row>
    <row r="34" spans="2:11" x14ac:dyDescent="0.35">
      <c r="B34">
        <v>2020</v>
      </c>
      <c r="C34">
        <v>2020</v>
      </c>
      <c r="D34" t="s">
        <v>360</v>
      </c>
      <c r="E34" t="s">
        <v>359</v>
      </c>
      <c r="F34" t="s">
        <v>325</v>
      </c>
      <c r="G34" t="s">
        <v>324</v>
      </c>
      <c r="H34">
        <v>17</v>
      </c>
      <c r="I34">
        <v>968788</v>
      </c>
      <c r="J34" t="s">
        <v>149</v>
      </c>
      <c r="K34" t="s">
        <v>149</v>
      </c>
    </row>
    <row r="35" spans="2:11" x14ac:dyDescent="0.35">
      <c r="B35">
        <v>2020</v>
      </c>
      <c r="C35">
        <v>2020</v>
      </c>
      <c r="D35" t="s">
        <v>360</v>
      </c>
      <c r="E35" t="s">
        <v>359</v>
      </c>
      <c r="F35" t="s">
        <v>323</v>
      </c>
      <c r="G35" t="s">
        <v>322</v>
      </c>
      <c r="H35">
        <v>119</v>
      </c>
      <c r="I35">
        <v>3736245</v>
      </c>
      <c r="J35">
        <v>3.2</v>
      </c>
      <c r="K35">
        <v>8.1</v>
      </c>
    </row>
    <row r="36" spans="2:11" x14ac:dyDescent="0.35">
      <c r="B36" t="s">
        <v>235</v>
      </c>
      <c r="C36">
        <v>2021</v>
      </c>
      <c r="D36" t="s">
        <v>331</v>
      </c>
      <c r="E36" t="s">
        <v>330</v>
      </c>
      <c r="F36" t="s">
        <v>323</v>
      </c>
      <c r="G36" t="s">
        <v>322</v>
      </c>
      <c r="H36">
        <v>136</v>
      </c>
      <c r="I36">
        <v>1195604</v>
      </c>
      <c r="J36">
        <v>11.4</v>
      </c>
      <c r="K36">
        <v>13.8</v>
      </c>
    </row>
    <row r="37" spans="2:11" x14ac:dyDescent="0.35">
      <c r="B37" t="s">
        <v>235</v>
      </c>
      <c r="C37">
        <v>2021</v>
      </c>
      <c r="D37" t="s">
        <v>364</v>
      </c>
      <c r="E37" t="s">
        <v>363</v>
      </c>
      <c r="F37" t="s">
        <v>323</v>
      </c>
      <c r="G37" t="s">
        <v>322</v>
      </c>
      <c r="H37">
        <v>670</v>
      </c>
      <c r="I37">
        <v>9248241</v>
      </c>
      <c r="J37">
        <v>7.2</v>
      </c>
      <c r="K37">
        <v>8.3000000000000007</v>
      </c>
    </row>
    <row r="38" spans="2:11" x14ac:dyDescent="0.35">
      <c r="B38" t="s">
        <v>235</v>
      </c>
      <c r="C38">
        <v>2021</v>
      </c>
      <c r="D38" t="s">
        <v>327</v>
      </c>
      <c r="E38" t="s">
        <v>326</v>
      </c>
      <c r="F38" t="s">
        <v>325</v>
      </c>
      <c r="G38" t="s">
        <v>324</v>
      </c>
      <c r="H38">
        <v>50</v>
      </c>
      <c r="I38">
        <v>1527370</v>
      </c>
      <c r="J38">
        <v>3.3</v>
      </c>
      <c r="K38">
        <v>9.1999999999999993</v>
      </c>
    </row>
    <row r="39" spans="2:11" x14ac:dyDescent="0.35">
      <c r="B39" t="s">
        <v>235</v>
      </c>
      <c r="C39">
        <v>2021</v>
      </c>
      <c r="D39" t="s">
        <v>327</v>
      </c>
      <c r="E39" t="s">
        <v>326</v>
      </c>
      <c r="F39" t="s">
        <v>323</v>
      </c>
      <c r="G39" t="s">
        <v>322</v>
      </c>
      <c r="H39">
        <v>5292</v>
      </c>
      <c r="I39">
        <v>19808567</v>
      </c>
      <c r="J39">
        <v>26.7</v>
      </c>
      <c r="K39">
        <v>35.1</v>
      </c>
    </row>
    <row r="40" spans="2:11" x14ac:dyDescent="0.35">
      <c r="B40" t="s">
        <v>235</v>
      </c>
      <c r="C40">
        <v>2021</v>
      </c>
      <c r="D40" t="s">
        <v>327</v>
      </c>
      <c r="E40" t="s">
        <v>326</v>
      </c>
      <c r="F40" t="s">
        <v>123</v>
      </c>
      <c r="G40" t="s">
        <v>124</v>
      </c>
      <c r="H40">
        <v>13</v>
      </c>
      <c r="I40" t="s">
        <v>125</v>
      </c>
      <c r="J40" t="s">
        <v>125</v>
      </c>
      <c r="K40" t="s">
        <v>125</v>
      </c>
    </row>
    <row r="41" spans="2:11" x14ac:dyDescent="0.35">
      <c r="B41" t="s">
        <v>235</v>
      </c>
      <c r="C41">
        <v>2021</v>
      </c>
      <c r="D41" t="s">
        <v>362</v>
      </c>
      <c r="E41" t="s">
        <v>361</v>
      </c>
      <c r="F41" t="s">
        <v>323</v>
      </c>
      <c r="G41" t="s">
        <v>322</v>
      </c>
      <c r="H41">
        <v>43</v>
      </c>
      <c r="I41">
        <v>309339</v>
      </c>
      <c r="J41">
        <v>13.9</v>
      </c>
      <c r="K41">
        <v>19</v>
      </c>
    </row>
    <row r="42" spans="2:11" x14ac:dyDescent="0.35">
      <c r="B42" t="s">
        <v>235</v>
      </c>
      <c r="C42">
        <v>2021</v>
      </c>
      <c r="D42" t="s">
        <v>321</v>
      </c>
      <c r="E42" t="s">
        <v>320</v>
      </c>
      <c r="F42" t="s">
        <v>325</v>
      </c>
      <c r="G42" t="s">
        <v>324</v>
      </c>
      <c r="H42">
        <v>2196</v>
      </c>
      <c r="I42">
        <v>27020514</v>
      </c>
      <c r="J42">
        <v>8.1</v>
      </c>
      <c r="K42">
        <v>15.7</v>
      </c>
    </row>
    <row r="43" spans="2:11" x14ac:dyDescent="0.35">
      <c r="B43" t="s">
        <v>235</v>
      </c>
      <c r="C43">
        <v>2021</v>
      </c>
      <c r="D43" t="s">
        <v>321</v>
      </c>
      <c r="E43" t="s">
        <v>320</v>
      </c>
      <c r="F43" t="s">
        <v>323</v>
      </c>
      <c r="G43" t="s">
        <v>322</v>
      </c>
      <c r="H43">
        <v>23941</v>
      </c>
      <c r="I43">
        <v>97035671</v>
      </c>
      <c r="J43">
        <v>24.7</v>
      </c>
      <c r="K43">
        <v>17.600000000000001</v>
      </c>
    </row>
    <row r="44" spans="2:11" x14ac:dyDescent="0.35">
      <c r="B44" t="s">
        <v>235</v>
      </c>
      <c r="C44">
        <v>2021</v>
      </c>
      <c r="D44" t="s">
        <v>321</v>
      </c>
      <c r="E44" t="s">
        <v>320</v>
      </c>
      <c r="F44" t="s">
        <v>123</v>
      </c>
      <c r="G44" t="s">
        <v>124</v>
      </c>
      <c r="H44">
        <v>43</v>
      </c>
      <c r="I44" t="s">
        <v>125</v>
      </c>
      <c r="J44" t="s">
        <v>125</v>
      </c>
      <c r="K44" t="s">
        <v>125</v>
      </c>
    </row>
    <row r="45" spans="2:11" x14ac:dyDescent="0.35">
      <c r="B45" t="s">
        <v>235</v>
      </c>
      <c r="C45">
        <v>2021</v>
      </c>
      <c r="D45" t="s">
        <v>360</v>
      </c>
      <c r="E45" t="s">
        <v>359</v>
      </c>
      <c r="F45" t="s">
        <v>325</v>
      </c>
      <c r="G45" t="s">
        <v>324</v>
      </c>
      <c r="H45">
        <v>25</v>
      </c>
      <c r="I45">
        <v>968788</v>
      </c>
      <c r="J45">
        <v>2.6</v>
      </c>
      <c r="K45">
        <v>11.3</v>
      </c>
    </row>
    <row r="46" spans="2:11" x14ac:dyDescent="0.35">
      <c r="B46" t="s">
        <v>235</v>
      </c>
      <c r="C46">
        <v>2021</v>
      </c>
      <c r="D46" t="s">
        <v>360</v>
      </c>
      <c r="E46" t="s">
        <v>359</v>
      </c>
      <c r="F46" t="s">
        <v>323</v>
      </c>
      <c r="G46" t="s">
        <v>322</v>
      </c>
      <c r="H46">
        <v>134</v>
      </c>
      <c r="I46">
        <v>3736245</v>
      </c>
      <c r="J46">
        <v>3.6</v>
      </c>
      <c r="K46">
        <v>9.3000000000000007</v>
      </c>
    </row>
    <row r="47" spans="2:11" x14ac:dyDescent="0.35">
      <c r="B47" t="s">
        <v>234</v>
      </c>
      <c r="C47">
        <v>2022</v>
      </c>
      <c r="D47" t="s">
        <v>331</v>
      </c>
      <c r="E47" t="s">
        <v>330</v>
      </c>
      <c r="F47" t="s">
        <v>325</v>
      </c>
      <c r="G47" t="s">
        <v>324</v>
      </c>
      <c r="H47">
        <v>12</v>
      </c>
      <c r="I47">
        <v>964570</v>
      </c>
      <c r="J47" t="s">
        <v>149</v>
      </c>
      <c r="K47" t="s">
        <v>149</v>
      </c>
    </row>
    <row r="48" spans="2:11" x14ac:dyDescent="0.35">
      <c r="B48" t="s">
        <v>234</v>
      </c>
      <c r="C48">
        <v>2022</v>
      </c>
      <c r="D48" t="s">
        <v>331</v>
      </c>
      <c r="E48" t="s">
        <v>330</v>
      </c>
      <c r="F48" t="s">
        <v>323</v>
      </c>
      <c r="G48" t="s">
        <v>322</v>
      </c>
      <c r="H48">
        <v>111</v>
      </c>
      <c r="I48">
        <v>1195604</v>
      </c>
      <c r="J48">
        <v>9.3000000000000007</v>
      </c>
      <c r="K48">
        <v>11.3</v>
      </c>
    </row>
    <row r="49" spans="1:11" x14ac:dyDescent="0.35">
      <c r="B49" t="s">
        <v>234</v>
      </c>
      <c r="C49">
        <v>2022</v>
      </c>
      <c r="D49" t="s">
        <v>364</v>
      </c>
      <c r="E49" t="s">
        <v>363</v>
      </c>
      <c r="F49" t="s">
        <v>323</v>
      </c>
      <c r="G49" t="s">
        <v>322</v>
      </c>
      <c r="H49">
        <v>582</v>
      </c>
      <c r="I49">
        <v>9248241</v>
      </c>
      <c r="J49">
        <v>6.3</v>
      </c>
      <c r="K49">
        <v>7.3</v>
      </c>
    </row>
    <row r="50" spans="1:11" x14ac:dyDescent="0.35">
      <c r="B50" t="s">
        <v>234</v>
      </c>
      <c r="C50">
        <v>2022</v>
      </c>
      <c r="D50" t="s">
        <v>327</v>
      </c>
      <c r="E50" t="s">
        <v>326</v>
      </c>
      <c r="F50" t="s">
        <v>325</v>
      </c>
      <c r="G50" t="s">
        <v>324</v>
      </c>
      <c r="H50">
        <v>53</v>
      </c>
      <c r="I50">
        <v>1527370</v>
      </c>
      <c r="J50">
        <v>3.5</v>
      </c>
      <c r="K50">
        <v>8.8000000000000007</v>
      </c>
    </row>
    <row r="51" spans="1:11" x14ac:dyDescent="0.35">
      <c r="B51" t="s">
        <v>234</v>
      </c>
      <c r="C51">
        <v>2022</v>
      </c>
      <c r="D51" t="s">
        <v>327</v>
      </c>
      <c r="E51" t="s">
        <v>326</v>
      </c>
      <c r="F51" t="s">
        <v>323</v>
      </c>
      <c r="G51" t="s">
        <v>322</v>
      </c>
      <c r="H51">
        <v>4308</v>
      </c>
      <c r="I51">
        <v>19808567</v>
      </c>
      <c r="J51">
        <v>21.7</v>
      </c>
      <c r="K51">
        <v>28.9</v>
      </c>
    </row>
    <row r="52" spans="1:11" x14ac:dyDescent="0.35">
      <c r="B52" t="s">
        <v>234</v>
      </c>
      <c r="C52">
        <v>2022</v>
      </c>
      <c r="D52" t="s">
        <v>327</v>
      </c>
      <c r="E52" t="s">
        <v>326</v>
      </c>
      <c r="F52" t="s">
        <v>123</v>
      </c>
      <c r="G52" t="s">
        <v>124</v>
      </c>
      <c r="H52">
        <v>18</v>
      </c>
      <c r="I52" t="s">
        <v>125</v>
      </c>
      <c r="J52" t="s">
        <v>125</v>
      </c>
      <c r="K52" t="s">
        <v>125</v>
      </c>
    </row>
    <row r="53" spans="1:11" x14ac:dyDescent="0.35">
      <c r="B53" t="s">
        <v>234</v>
      </c>
      <c r="C53">
        <v>2022</v>
      </c>
      <c r="D53" t="s">
        <v>362</v>
      </c>
      <c r="E53" t="s">
        <v>361</v>
      </c>
      <c r="F53" t="s">
        <v>323</v>
      </c>
      <c r="G53" t="s">
        <v>322</v>
      </c>
      <c r="H53">
        <v>22</v>
      </c>
      <c r="I53">
        <v>309339</v>
      </c>
      <c r="J53">
        <v>7.1</v>
      </c>
      <c r="K53">
        <v>9.6999999999999993</v>
      </c>
    </row>
    <row r="54" spans="1:11" x14ac:dyDescent="0.35">
      <c r="B54" t="s">
        <v>234</v>
      </c>
      <c r="C54">
        <v>2022</v>
      </c>
      <c r="D54" t="s">
        <v>321</v>
      </c>
      <c r="E54" t="s">
        <v>320</v>
      </c>
      <c r="F54" t="s">
        <v>325</v>
      </c>
      <c r="G54" t="s">
        <v>324</v>
      </c>
      <c r="H54">
        <v>1897</v>
      </c>
      <c r="I54">
        <v>27020514</v>
      </c>
      <c r="J54">
        <v>7</v>
      </c>
      <c r="K54">
        <v>13.5</v>
      </c>
    </row>
    <row r="55" spans="1:11" x14ac:dyDescent="0.35">
      <c r="B55" t="s">
        <v>234</v>
      </c>
      <c r="C55">
        <v>2022</v>
      </c>
      <c r="D55" t="s">
        <v>321</v>
      </c>
      <c r="E55" t="s">
        <v>320</v>
      </c>
      <c r="F55" t="s">
        <v>323</v>
      </c>
      <c r="G55" t="s">
        <v>322</v>
      </c>
      <c r="H55">
        <v>19363</v>
      </c>
      <c r="I55">
        <v>97035671</v>
      </c>
      <c r="J55">
        <v>20</v>
      </c>
      <c r="K55">
        <v>14.3</v>
      </c>
    </row>
    <row r="56" spans="1:11" x14ac:dyDescent="0.35">
      <c r="B56" t="s">
        <v>234</v>
      </c>
      <c r="C56">
        <v>2022</v>
      </c>
      <c r="D56" t="s">
        <v>321</v>
      </c>
      <c r="E56" t="s">
        <v>320</v>
      </c>
      <c r="F56" t="s">
        <v>123</v>
      </c>
      <c r="G56" t="s">
        <v>124</v>
      </c>
      <c r="H56">
        <v>21</v>
      </c>
      <c r="I56" t="s">
        <v>125</v>
      </c>
      <c r="J56" t="s">
        <v>125</v>
      </c>
      <c r="K56" t="s">
        <v>125</v>
      </c>
    </row>
    <row r="57" spans="1:11" x14ac:dyDescent="0.35">
      <c r="B57" t="s">
        <v>234</v>
      </c>
      <c r="C57">
        <v>2022</v>
      </c>
      <c r="D57" t="s">
        <v>360</v>
      </c>
      <c r="E57" t="s">
        <v>359</v>
      </c>
      <c r="F57" t="s">
        <v>325</v>
      </c>
      <c r="G57" t="s">
        <v>324</v>
      </c>
      <c r="H57">
        <v>14</v>
      </c>
      <c r="I57">
        <v>968788</v>
      </c>
      <c r="J57" t="s">
        <v>149</v>
      </c>
      <c r="K57" t="s">
        <v>149</v>
      </c>
    </row>
    <row r="58" spans="1:11" x14ac:dyDescent="0.35">
      <c r="B58" t="s">
        <v>234</v>
      </c>
      <c r="C58">
        <v>2022</v>
      </c>
      <c r="D58" t="s">
        <v>360</v>
      </c>
      <c r="E58" t="s">
        <v>359</v>
      </c>
      <c r="F58" t="s">
        <v>323</v>
      </c>
      <c r="G58" t="s">
        <v>322</v>
      </c>
      <c r="H58">
        <v>109</v>
      </c>
      <c r="I58">
        <v>3736245</v>
      </c>
      <c r="J58">
        <v>2.9</v>
      </c>
      <c r="K58">
        <v>7.6</v>
      </c>
    </row>
    <row r="59" spans="1:11" x14ac:dyDescent="0.35">
      <c r="A59" t="s">
        <v>8</v>
      </c>
    </row>
    <row r="60" spans="1:11" x14ac:dyDescent="0.35">
      <c r="A60" t="s">
        <v>233</v>
      </c>
    </row>
    <row r="61" spans="1:11" x14ac:dyDescent="0.35">
      <c r="A61" t="s">
        <v>10</v>
      </c>
    </row>
    <row r="62" spans="1:11" x14ac:dyDescent="0.35">
      <c r="A62" t="s">
        <v>63</v>
      </c>
    </row>
    <row r="63" spans="1:11" x14ac:dyDescent="0.35">
      <c r="A63" t="s">
        <v>232</v>
      </c>
    </row>
    <row r="64" spans="1:11" x14ac:dyDescent="0.35">
      <c r="A64" t="s">
        <v>358</v>
      </c>
    </row>
    <row r="65" spans="1:1" x14ac:dyDescent="0.35">
      <c r="A65" t="s">
        <v>318</v>
      </c>
    </row>
    <row r="66" spans="1:1" x14ac:dyDescent="0.35">
      <c r="A66" t="s">
        <v>14</v>
      </c>
    </row>
    <row r="67" spans="1:1" x14ac:dyDescent="0.35">
      <c r="A67" t="s">
        <v>15</v>
      </c>
    </row>
    <row r="68" spans="1:1" x14ac:dyDescent="0.35">
      <c r="A68" t="s">
        <v>16</v>
      </c>
    </row>
    <row r="69" spans="1:1" x14ac:dyDescent="0.35">
      <c r="A69" t="s">
        <v>17</v>
      </c>
    </row>
    <row r="70" spans="1:1" x14ac:dyDescent="0.35">
      <c r="A70" t="s">
        <v>18</v>
      </c>
    </row>
    <row r="71" spans="1:1" x14ac:dyDescent="0.35">
      <c r="A71" t="s">
        <v>8</v>
      </c>
    </row>
    <row r="72" spans="1:1" x14ac:dyDescent="0.35">
      <c r="A72" t="s">
        <v>231</v>
      </c>
    </row>
    <row r="73" spans="1:1" x14ac:dyDescent="0.35">
      <c r="A73" t="s">
        <v>8</v>
      </c>
    </row>
    <row r="74" spans="1:1" x14ac:dyDescent="0.35">
      <c r="A74" t="s">
        <v>357</v>
      </c>
    </row>
    <row r="75" spans="1:1" x14ac:dyDescent="0.35">
      <c r="A75" t="s">
        <v>8</v>
      </c>
    </row>
    <row r="76" spans="1:1" x14ac:dyDescent="0.35">
      <c r="A76" t="s">
        <v>208</v>
      </c>
    </row>
    <row r="77" spans="1:1" x14ac:dyDescent="0.35">
      <c r="A77" t="s">
        <v>229</v>
      </c>
    </row>
    <row r="78" spans="1:1" x14ac:dyDescent="0.35">
      <c r="A78" t="s">
        <v>228</v>
      </c>
    </row>
    <row r="79" spans="1:1" x14ac:dyDescent="0.35">
      <c r="A79" t="s">
        <v>356</v>
      </c>
    </row>
    <row r="80" spans="1:1" x14ac:dyDescent="0.35">
      <c r="A80" t="s">
        <v>226</v>
      </c>
    </row>
    <row r="81" spans="1:1" x14ac:dyDescent="0.35">
      <c r="A81" t="s">
        <v>8</v>
      </c>
    </row>
    <row r="82" spans="1:1" x14ac:dyDescent="0.35">
      <c r="A82" t="s">
        <v>132</v>
      </c>
    </row>
    <row r="83" spans="1:1" x14ac:dyDescent="0.35">
      <c r="A83" t="s">
        <v>315</v>
      </c>
    </row>
    <row r="84" spans="1:1" x14ac:dyDescent="0.35">
      <c r="A84" t="s">
        <v>314</v>
      </c>
    </row>
    <row r="85" spans="1:1" x14ac:dyDescent="0.35">
      <c r="A85" t="s">
        <v>313</v>
      </c>
    </row>
    <row r="86" spans="1:1" x14ac:dyDescent="0.35">
      <c r="A86" t="s">
        <v>8</v>
      </c>
    </row>
    <row r="87" spans="1:1" x14ac:dyDescent="0.35">
      <c r="A87" t="s">
        <v>23</v>
      </c>
    </row>
    <row r="88" spans="1:1" x14ac:dyDescent="0.35">
      <c r="A88" t="s">
        <v>341</v>
      </c>
    </row>
    <row r="89" spans="1:1" x14ac:dyDescent="0.35">
      <c r="A89" t="s">
        <v>340</v>
      </c>
    </row>
    <row r="90" spans="1:1" x14ac:dyDescent="0.35">
      <c r="A90" t="s">
        <v>134</v>
      </c>
    </row>
    <row r="91" spans="1:1" x14ac:dyDescent="0.35">
      <c r="A91" t="s">
        <v>339</v>
      </c>
    </row>
    <row r="92" spans="1:1" x14ac:dyDescent="0.35">
      <c r="A92" t="s">
        <v>92</v>
      </c>
    </row>
    <row r="93" spans="1:1" x14ac:dyDescent="0.35">
      <c r="A93" t="s">
        <v>224</v>
      </c>
    </row>
    <row r="94" spans="1:1" x14ac:dyDescent="0.35">
      <c r="A94" t="s">
        <v>355</v>
      </c>
    </row>
    <row r="95" spans="1:1" x14ac:dyDescent="0.35">
      <c r="A95" t="s">
        <v>223</v>
      </c>
    </row>
    <row r="96" spans="1:1" x14ac:dyDescent="0.35">
      <c r="A96" t="s">
        <v>80</v>
      </c>
    </row>
    <row r="97" spans="1:1" x14ac:dyDescent="0.35">
      <c r="A97" t="s">
        <v>354</v>
      </c>
    </row>
    <row r="98" spans="1:1" x14ac:dyDescent="0.35">
      <c r="A98" t="s">
        <v>353</v>
      </c>
    </row>
    <row r="99" spans="1:1" x14ac:dyDescent="0.35">
      <c r="A99" t="s">
        <v>337</v>
      </c>
    </row>
    <row r="100" spans="1:1" x14ac:dyDescent="0.35">
      <c r="A100" t="s">
        <v>352</v>
      </c>
    </row>
    <row r="101" spans="1:1" x14ac:dyDescent="0.35">
      <c r="A101" t="s">
        <v>306</v>
      </c>
    </row>
    <row r="102" spans="1:1" x14ac:dyDescent="0.35">
      <c r="A102" t="s">
        <v>305</v>
      </c>
    </row>
    <row r="103" spans="1:1" x14ac:dyDescent="0.35">
      <c r="A103" t="s">
        <v>304</v>
      </c>
    </row>
    <row r="104" spans="1:1" x14ac:dyDescent="0.35">
      <c r="A104" t="s">
        <v>351</v>
      </c>
    </row>
    <row r="105" spans="1:1" x14ac:dyDescent="0.35">
      <c r="A105" t="s">
        <v>350</v>
      </c>
    </row>
    <row r="106" spans="1:1" x14ac:dyDescent="0.35">
      <c r="A106" t="s">
        <v>220</v>
      </c>
    </row>
    <row r="107" spans="1:1" x14ac:dyDescent="0.35">
      <c r="A107" t="s">
        <v>219</v>
      </c>
    </row>
    <row r="108" spans="1:1" x14ac:dyDescent="0.35">
      <c r="A108" t="s">
        <v>218</v>
      </c>
    </row>
    <row r="109" spans="1:1" x14ac:dyDescent="0.35">
      <c r="A109" t="s">
        <v>217</v>
      </c>
    </row>
    <row r="110" spans="1:1" x14ac:dyDescent="0.35">
      <c r="A110" t="s">
        <v>59</v>
      </c>
    </row>
    <row r="111" spans="1:1" x14ac:dyDescent="0.35">
      <c r="A111" t="s">
        <v>215</v>
      </c>
    </row>
    <row r="112" spans="1:1" x14ac:dyDescent="0.35">
      <c r="A112" t="s">
        <v>214</v>
      </c>
    </row>
    <row r="113" spans="1:1" x14ac:dyDescent="0.35">
      <c r="A113" t="s">
        <v>184</v>
      </c>
    </row>
    <row r="114" spans="1:1" x14ac:dyDescent="0.35">
      <c r="A114" t="s">
        <v>212</v>
      </c>
    </row>
    <row r="115" spans="1:1" x14ac:dyDescent="0.35">
      <c r="A115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0D2F-DD8D-472B-8262-84AEBA17D902}">
  <dimension ref="A1:G88"/>
  <sheetViews>
    <sheetView workbookViewId="0">
      <selection activeCell="F19" sqref="F19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</row>
    <row r="3" spans="1:7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</row>
    <row r="4" spans="1:7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</row>
    <row r="5" spans="1:7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</row>
    <row r="6" spans="1:7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</row>
    <row r="7" spans="1:7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</row>
    <row r="8" spans="1:7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</row>
    <row r="9" spans="1:7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</row>
    <row r="10" spans="1:7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</row>
    <row r="11" spans="1:7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</row>
    <row r="12" spans="1:7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</row>
    <row r="13" spans="1:7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</row>
    <row r="14" spans="1:7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</row>
    <row r="15" spans="1:7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</row>
    <row r="16" spans="1:7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</row>
    <row r="17" spans="1:7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</row>
    <row r="18" spans="1:7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</row>
    <row r="19" spans="1:7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</row>
    <row r="20" spans="1:7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</row>
    <row r="21" spans="1:7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</row>
    <row r="22" spans="1:7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</row>
    <row r="23" spans="1:7" x14ac:dyDescent="0.35">
      <c r="B23">
        <v>2020</v>
      </c>
      <c r="C23">
        <v>2020</v>
      </c>
      <c r="D23">
        <v>32707</v>
      </c>
      <c r="E23">
        <v>162256202</v>
      </c>
      <c r="F23">
        <v>20.2</v>
      </c>
      <c r="G23">
        <v>18.5</v>
      </c>
    </row>
    <row r="24" spans="1:7" x14ac:dyDescent="0.35">
      <c r="A24" t="s">
        <v>7</v>
      </c>
      <c r="D24">
        <v>650802</v>
      </c>
      <c r="E24">
        <v>3317352843</v>
      </c>
      <c r="F24">
        <v>19.600000000000001</v>
      </c>
      <c r="G24">
        <v>22.3</v>
      </c>
    </row>
    <row r="25" spans="1:7" x14ac:dyDescent="0.35">
      <c r="A25" t="s">
        <v>8</v>
      </c>
    </row>
    <row r="26" spans="1:7" x14ac:dyDescent="0.35">
      <c r="A26" t="s">
        <v>210</v>
      </c>
    </row>
    <row r="27" spans="1:7" x14ac:dyDescent="0.35">
      <c r="A27" t="s">
        <v>10</v>
      </c>
    </row>
    <row r="28" spans="1:7" x14ac:dyDescent="0.35">
      <c r="A28" t="s">
        <v>63</v>
      </c>
    </row>
    <row r="29" spans="1:7" x14ac:dyDescent="0.35">
      <c r="A29" t="s">
        <v>153</v>
      </c>
    </row>
    <row r="30" spans="1:7" x14ac:dyDescent="0.35">
      <c r="A30" t="s">
        <v>12</v>
      </c>
    </row>
    <row r="31" spans="1:7" x14ac:dyDescent="0.35">
      <c r="A31" t="s">
        <v>13</v>
      </c>
    </row>
    <row r="32" spans="1:7" x14ac:dyDescent="0.35">
      <c r="A32" t="s">
        <v>14</v>
      </c>
    </row>
    <row r="33" spans="1:1" x14ac:dyDescent="0.35">
      <c r="A33" t="s">
        <v>15</v>
      </c>
    </row>
    <row r="34" spans="1:1" x14ac:dyDescent="0.35">
      <c r="A34" t="s">
        <v>16</v>
      </c>
    </row>
    <row r="35" spans="1:1" x14ac:dyDescent="0.35">
      <c r="A35" t="s">
        <v>17</v>
      </c>
    </row>
    <row r="36" spans="1:1" x14ac:dyDescent="0.35">
      <c r="A36" t="s">
        <v>18</v>
      </c>
    </row>
    <row r="37" spans="1:1" x14ac:dyDescent="0.35">
      <c r="A37" t="s">
        <v>8</v>
      </c>
    </row>
    <row r="38" spans="1:1" x14ac:dyDescent="0.35">
      <c r="A38" t="s">
        <v>19</v>
      </c>
    </row>
    <row r="39" spans="1:1" x14ac:dyDescent="0.35">
      <c r="A39" t="s">
        <v>8</v>
      </c>
    </row>
    <row r="40" spans="1:1" x14ac:dyDescent="0.35">
      <c r="A40" t="s">
        <v>209</v>
      </c>
    </row>
    <row r="41" spans="1:1" x14ac:dyDescent="0.35">
      <c r="A41" t="s">
        <v>8</v>
      </c>
    </row>
    <row r="42" spans="1:1" x14ac:dyDescent="0.35">
      <c r="A42" t="s">
        <v>208</v>
      </c>
    </row>
    <row r="43" spans="1:1" x14ac:dyDescent="0.35">
      <c r="A43" t="s">
        <v>207</v>
      </c>
    </row>
    <row r="44" spans="1:1" x14ac:dyDescent="0.35">
      <c r="A44" t="s">
        <v>206</v>
      </c>
    </row>
    <row r="45" spans="1:1" x14ac:dyDescent="0.35">
      <c r="A45" t="s">
        <v>205</v>
      </c>
    </row>
    <row r="46" spans="1:1" x14ac:dyDescent="0.35">
      <c r="A46" t="s">
        <v>8</v>
      </c>
    </row>
    <row r="47" spans="1:1" x14ac:dyDescent="0.35">
      <c r="A47" t="s">
        <v>23</v>
      </c>
    </row>
    <row r="48" spans="1:1" x14ac:dyDescent="0.35">
      <c r="A48" t="s">
        <v>24</v>
      </c>
    </row>
    <row r="49" spans="1:1" x14ac:dyDescent="0.35">
      <c r="A49" t="s">
        <v>25</v>
      </c>
    </row>
    <row r="50" spans="1:1" x14ac:dyDescent="0.35">
      <c r="A50" t="s">
        <v>26</v>
      </c>
    </row>
    <row r="51" spans="1:1" x14ac:dyDescent="0.35">
      <c r="A51" t="s">
        <v>27</v>
      </c>
    </row>
    <row r="52" spans="1:1" x14ac:dyDescent="0.35">
      <c r="A52" t="s">
        <v>28</v>
      </c>
    </row>
    <row r="53" spans="1:1" x14ac:dyDescent="0.35">
      <c r="A53" t="s">
        <v>29</v>
      </c>
    </row>
    <row r="54" spans="1:1" x14ac:dyDescent="0.35">
      <c r="A54" t="s">
        <v>30</v>
      </c>
    </row>
    <row r="55" spans="1:1" x14ac:dyDescent="0.35">
      <c r="A55" t="s">
        <v>31</v>
      </c>
    </row>
    <row r="56" spans="1:1" x14ac:dyDescent="0.35">
      <c r="A56" t="s">
        <v>32</v>
      </c>
    </row>
    <row r="57" spans="1:1" x14ac:dyDescent="0.35">
      <c r="A57" t="s">
        <v>33</v>
      </c>
    </row>
    <row r="58" spans="1:1" x14ac:dyDescent="0.35">
      <c r="A58" t="s">
        <v>34</v>
      </c>
    </row>
    <row r="59" spans="1:1" x14ac:dyDescent="0.35">
      <c r="A59" t="s">
        <v>35</v>
      </c>
    </row>
    <row r="60" spans="1:1" x14ac:dyDescent="0.35">
      <c r="A60" t="s">
        <v>36</v>
      </c>
    </row>
    <row r="61" spans="1:1" x14ac:dyDescent="0.35">
      <c r="A61" t="s">
        <v>37</v>
      </c>
    </row>
    <row r="62" spans="1:1" x14ac:dyDescent="0.35">
      <c r="A62" t="s">
        <v>38</v>
      </c>
    </row>
    <row r="63" spans="1:1" x14ac:dyDescent="0.35">
      <c r="A63" t="s">
        <v>39</v>
      </c>
    </row>
    <row r="64" spans="1:1" x14ac:dyDescent="0.35">
      <c r="A64" t="s">
        <v>40</v>
      </c>
    </row>
    <row r="65" spans="1:1" x14ac:dyDescent="0.35">
      <c r="A65" t="s">
        <v>204</v>
      </c>
    </row>
    <row r="66" spans="1:1" x14ac:dyDescent="0.35">
      <c r="A66" t="s">
        <v>203</v>
      </c>
    </row>
    <row r="67" spans="1:1" x14ac:dyDescent="0.35">
      <c r="A67" t="s">
        <v>202</v>
      </c>
    </row>
    <row r="68" spans="1:1" x14ac:dyDescent="0.35">
      <c r="A68" t="s">
        <v>201</v>
      </c>
    </row>
    <row r="69" spans="1:1" x14ac:dyDescent="0.35">
      <c r="A69" t="s">
        <v>200</v>
      </c>
    </row>
    <row r="70" spans="1:1" x14ac:dyDescent="0.35">
      <c r="A70" t="s">
        <v>199</v>
      </c>
    </row>
    <row r="71" spans="1:1" x14ac:dyDescent="0.35">
      <c r="A71" t="s">
        <v>198</v>
      </c>
    </row>
    <row r="72" spans="1:1" x14ac:dyDescent="0.35">
      <c r="A72" t="s">
        <v>197</v>
      </c>
    </row>
    <row r="73" spans="1:1" x14ac:dyDescent="0.35">
      <c r="A73" t="s">
        <v>196</v>
      </c>
    </row>
    <row r="74" spans="1:1" x14ac:dyDescent="0.35">
      <c r="A74" t="s">
        <v>195</v>
      </c>
    </row>
    <row r="75" spans="1:1" x14ac:dyDescent="0.35">
      <c r="A75" t="s">
        <v>194</v>
      </c>
    </row>
    <row r="76" spans="1:1" x14ac:dyDescent="0.35">
      <c r="A76" t="s">
        <v>193</v>
      </c>
    </row>
    <row r="77" spans="1:1" x14ac:dyDescent="0.35">
      <c r="A77" t="s">
        <v>192</v>
      </c>
    </row>
    <row r="78" spans="1:1" x14ac:dyDescent="0.35">
      <c r="A78" t="s">
        <v>191</v>
      </c>
    </row>
    <row r="79" spans="1:1" x14ac:dyDescent="0.35">
      <c r="A79" t="s">
        <v>190</v>
      </c>
    </row>
    <row r="80" spans="1:1" x14ac:dyDescent="0.35">
      <c r="A80" t="s">
        <v>189</v>
      </c>
    </row>
    <row r="81" spans="1:1" x14ac:dyDescent="0.35">
      <c r="A81" t="s">
        <v>188</v>
      </c>
    </row>
    <row r="82" spans="1:1" x14ac:dyDescent="0.35">
      <c r="A82" t="s">
        <v>187</v>
      </c>
    </row>
    <row r="83" spans="1:1" x14ac:dyDescent="0.35">
      <c r="A83" t="s">
        <v>186</v>
      </c>
    </row>
    <row r="84" spans="1:1" x14ac:dyDescent="0.35">
      <c r="A84" t="s">
        <v>185</v>
      </c>
    </row>
    <row r="85" spans="1:1" x14ac:dyDescent="0.35">
      <c r="A85" t="s">
        <v>59</v>
      </c>
    </row>
    <row r="86" spans="1:1" x14ac:dyDescent="0.35">
      <c r="A86" t="s">
        <v>60</v>
      </c>
    </row>
    <row r="87" spans="1:1" x14ac:dyDescent="0.35">
      <c r="A87" t="s">
        <v>184</v>
      </c>
    </row>
    <row r="88" spans="1:1" x14ac:dyDescent="0.35">
      <c r="A88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3DBA-52A3-481F-999D-EEBA410EC795}">
  <dimension ref="A1:I224"/>
  <sheetViews>
    <sheetView topLeftCell="A120" workbookViewId="0">
      <selection activeCell="I155" sqref="I2:I155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8" t="s">
        <v>147</v>
      </c>
      <c r="E1" s="8" t="s">
        <v>148</v>
      </c>
      <c r="F1" t="s">
        <v>3</v>
      </c>
      <c r="G1" t="s">
        <v>4</v>
      </c>
      <c r="H1" t="s">
        <v>5</v>
      </c>
      <c r="I1" t="s">
        <v>367</v>
      </c>
    </row>
    <row r="2" spans="1:9" x14ac:dyDescent="0.35">
      <c r="B2">
        <v>1999</v>
      </c>
      <c r="C2">
        <v>1999</v>
      </c>
      <c r="D2" s="8" t="s">
        <v>110</v>
      </c>
      <c r="E2" s="8" t="s">
        <v>111</v>
      </c>
      <c r="F2">
        <v>33</v>
      </c>
      <c r="G2">
        <v>22407073</v>
      </c>
      <c r="H2">
        <v>0.1</v>
      </c>
      <c r="I2" s="10" t="str">
        <f>C2&amp;D2</f>
        <v>199935-44 years</v>
      </c>
    </row>
    <row r="3" spans="1:9" x14ac:dyDescent="0.35">
      <c r="B3">
        <v>1999</v>
      </c>
      <c r="C3">
        <v>1999</v>
      </c>
      <c r="D3" s="8" t="s">
        <v>113</v>
      </c>
      <c r="E3" s="8" t="s">
        <v>114</v>
      </c>
      <c r="F3">
        <v>374</v>
      </c>
      <c r="G3">
        <v>17945514</v>
      </c>
      <c r="H3">
        <v>2.1</v>
      </c>
      <c r="I3" s="10" t="str">
        <f t="shared" ref="I3:I66" si="0">C3&amp;D3</f>
        <v>199945-54 years</v>
      </c>
    </row>
    <row r="4" spans="1:9" x14ac:dyDescent="0.35">
      <c r="B4">
        <v>1999</v>
      </c>
      <c r="C4">
        <v>1999</v>
      </c>
      <c r="D4" s="8" t="s">
        <v>115</v>
      </c>
      <c r="E4" s="8" t="s">
        <v>116</v>
      </c>
      <c r="F4">
        <v>1946</v>
      </c>
      <c r="G4">
        <v>11399263</v>
      </c>
      <c r="H4">
        <v>17.100000000000001</v>
      </c>
      <c r="I4" s="10" t="str">
        <f t="shared" si="0"/>
        <v>199955-64 years</v>
      </c>
    </row>
    <row r="5" spans="1:9" x14ac:dyDescent="0.35">
      <c r="B5">
        <v>1999</v>
      </c>
      <c r="C5">
        <v>1999</v>
      </c>
      <c r="D5" s="8" t="s">
        <v>117</v>
      </c>
      <c r="E5" s="8" t="s">
        <v>118</v>
      </c>
      <c r="F5">
        <v>7316</v>
      </c>
      <c r="G5">
        <v>8293485</v>
      </c>
      <c r="H5">
        <v>88.2</v>
      </c>
      <c r="I5" s="10" t="str">
        <f t="shared" si="0"/>
        <v>199965-74 years</v>
      </c>
    </row>
    <row r="6" spans="1:9" x14ac:dyDescent="0.35">
      <c r="B6">
        <v>1999</v>
      </c>
      <c r="C6">
        <v>1999</v>
      </c>
      <c r="D6" s="8" t="s">
        <v>119</v>
      </c>
      <c r="E6" s="8" t="s">
        <v>120</v>
      </c>
      <c r="F6">
        <v>13435</v>
      </c>
      <c r="G6">
        <v>4813716</v>
      </c>
      <c r="H6">
        <v>279.10000000000002</v>
      </c>
      <c r="I6" s="10" t="str">
        <f t="shared" si="0"/>
        <v>199975-84 years</v>
      </c>
    </row>
    <row r="7" spans="1:9" x14ac:dyDescent="0.35">
      <c r="B7">
        <v>1999</v>
      </c>
      <c r="C7">
        <v>1999</v>
      </c>
      <c r="D7" s="8" t="s">
        <v>121</v>
      </c>
      <c r="E7" s="8" t="s">
        <v>122</v>
      </c>
      <c r="F7">
        <v>8620</v>
      </c>
      <c r="G7">
        <v>1193310</v>
      </c>
      <c r="H7">
        <v>722.4</v>
      </c>
      <c r="I7" s="10" t="str">
        <f t="shared" si="0"/>
        <v>199985+ years</v>
      </c>
    </row>
    <row r="8" spans="1:9" x14ac:dyDescent="0.35">
      <c r="A8" t="s">
        <v>7</v>
      </c>
      <c r="B8">
        <v>1999</v>
      </c>
      <c r="C8">
        <v>1999</v>
      </c>
      <c r="F8">
        <v>31729</v>
      </c>
      <c r="G8">
        <v>136802873</v>
      </c>
      <c r="H8">
        <v>23.2</v>
      </c>
      <c r="I8" s="10" t="str">
        <f t="shared" si="0"/>
        <v>1999</v>
      </c>
    </row>
    <row r="9" spans="1:9" x14ac:dyDescent="0.35">
      <c r="B9">
        <v>2000</v>
      </c>
      <c r="C9">
        <v>2000</v>
      </c>
      <c r="D9" s="8" t="s">
        <v>110</v>
      </c>
      <c r="E9" s="8" t="s">
        <v>111</v>
      </c>
      <c r="F9">
        <v>25</v>
      </c>
      <c r="G9">
        <v>22447798</v>
      </c>
      <c r="H9">
        <v>0.1</v>
      </c>
      <c r="I9" s="10" t="str">
        <f t="shared" si="0"/>
        <v>200035-44 years</v>
      </c>
    </row>
    <row r="10" spans="1:9" x14ac:dyDescent="0.35">
      <c r="B10">
        <v>2000</v>
      </c>
      <c r="C10">
        <v>2000</v>
      </c>
      <c r="D10" s="8" t="s">
        <v>113</v>
      </c>
      <c r="E10" s="8" t="s">
        <v>114</v>
      </c>
      <c r="F10">
        <v>371</v>
      </c>
      <c r="G10">
        <v>18497230</v>
      </c>
      <c r="H10">
        <v>2</v>
      </c>
      <c r="I10" s="10" t="str">
        <f t="shared" si="0"/>
        <v>200045-54 years</v>
      </c>
    </row>
    <row r="11" spans="1:9" x14ac:dyDescent="0.35">
      <c r="B11">
        <v>2000</v>
      </c>
      <c r="C11">
        <v>2000</v>
      </c>
      <c r="D11" s="8" t="s">
        <v>115</v>
      </c>
      <c r="E11" s="8" t="s">
        <v>116</v>
      </c>
      <c r="F11">
        <v>1929</v>
      </c>
      <c r="G11">
        <v>11645356</v>
      </c>
      <c r="H11">
        <v>16.600000000000001</v>
      </c>
      <c r="I11" s="10" t="str">
        <f t="shared" si="0"/>
        <v>200055-64 years</v>
      </c>
    </row>
    <row r="12" spans="1:9" x14ac:dyDescent="0.35">
      <c r="B12">
        <v>2000</v>
      </c>
      <c r="C12">
        <v>2000</v>
      </c>
      <c r="D12" s="8" t="s">
        <v>117</v>
      </c>
      <c r="E12" s="8" t="s">
        <v>118</v>
      </c>
      <c r="F12">
        <v>6808</v>
      </c>
      <c r="G12">
        <v>8303274</v>
      </c>
      <c r="H12">
        <v>82</v>
      </c>
      <c r="I12" s="10" t="str">
        <f t="shared" si="0"/>
        <v>200065-74 years</v>
      </c>
    </row>
    <row r="13" spans="1:9" x14ac:dyDescent="0.35">
      <c r="B13">
        <v>2000</v>
      </c>
      <c r="C13">
        <v>2000</v>
      </c>
      <c r="D13" s="8" t="s">
        <v>119</v>
      </c>
      <c r="E13" s="8" t="s">
        <v>120</v>
      </c>
      <c r="F13">
        <v>13071</v>
      </c>
      <c r="G13">
        <v>4879353</v>
      </c>
      <c r="H13">
        <v>267.89999999999998</v>
      </c>
      <c r="I13" s="10" t="str">
        <f t="shared" si="0"/>
        <v>200075-84 years</v>
      </c>
    </row>
    <row r="14" spans="1:9" x14ac:dyDescent="0.35">
      <c r="B14">
        <v>2000</v>
      </c>
      <c r="C14">
        <v>2000</v>
      </c>
      <c r="D14" s="8" t="s">
        <v>121</v>
      </c>
      <c r="E14" s="8" t="s">
        <v>122</v>
      </c>
      <c r="F14">
        <v>8873</v>
      </c>
      <c r="G14">
        <v>1226998</v>
      </c>
      <c r="H14">
        <v>723.1</v>
      </c>
      <c r="I14" s="10" t="str">
        <f t="shared" si="0"/>
        <v>200085+ years</v>
      </c>
    </row>
    <row r="15" spans="1:9" x14ac:dyDescent="0.35">
      <c r="A15" t="s">
        <v>7</v>
      </c>
      <c r="B15">
        <v>2000</v>
      </c>
      <c r="C15">
        <v>2000</v>
      </c>
      <c r="F15">
        <v>31078</v>
      </c>
      <c r="G15">
        <v>138053563</v>
      </c>
      <c r="H15">
        <v>22.5</v>
      </c>
      <c r="I15" s="10" t="str">
        <f t="shared" si="0"/>
        <v>2000</v>
      </c>
    </row>
    <row r="16" spans="1:9" x14ac:dyDescent="0.35">
      <c r="B16">
        <v>2001</v>
      </c>
      <c r="C16">
        <v>2001</v>
      </c>
      <c r="D16" s="8" t="s">
        <v>110</v>
      </c>
      <c r="E16" s="8" t="s">
        <v>111</v>
      </c>
      <c r="F16">
        <v>30</v>
      </c>
      <c r="G16">
        <v>22409323</v>
      </c>
      <c r="H16">
        <v>0.1</v>
      </c>
      <c r="I16" s="10" t="str">
        <f t="shared" si="0"/>
        <v>200135-44 years</v>
      </c>
    </row>
    <row r="17" spans="1:9" x14ac:dyDescent="0.35">
      <c r="B17">
        <v>2001</v>
      </c>
      <c r="C17">
        <v>2001</v>
      </c>
      <c r="D17" s="8" t="s">
        <v>113</v>
      </c>
      <c r="E17" s="8" t="s">
        <v>114</v>
      </c>
      <c r="F17">
        <v>412</v>
      </c>
      <c r="G17">
        <v>19339187</v>
      </c>
      <c r="H17">
        <v>2.1</v>
      </c>
      <c r="I17" s="10" t="str">
        <f t="shared" si="0"/>
        <v>200145-54 years</v>
      </c>
    </row>
    <row r="18" spans="1:9" x14ac:dyDescent="0.35">
      <c r="B18">
        <v>2001</v>
      </c>
      <c r="C18">
        <v>2001</v>
      </c>
      <c r="D18" s="8" t="s">
        <v>115</v>
      </c>
      <c r="E18" s="8" t="s">
        <v>116</v>
      </c>
      <c r="F18">
        <v>1907</v>
      </c>
      <c r="G18">
        <v>12061729</v>
      </c>
      <c r="H18">
        <v>15.8</v>
      </c>
      <c r="I18" s="10" t="str">
        <f t="shared" si="0"/>
        <v>200155-64 years</v>
      </c>
    </row>
    <row r="19" spans="1:9" x14ac:dyDescent="0.35">
      <c r="B19">
        <v>2001</v>
      </c>
      <c r="C19">
        <v>2001</v>
      </c>
      <c r="D19" s="8" t="s">
        <v>117</v>
      </c>
      <c r="E19" s="8" t="s">
        <v>118</v>
      </c>
      <c r="F19">
        <v>6543</v>
      </c>
      <c r="G19">
        <v>8341053</v>
      </c>
      <c r="H19">
        <v>78.400000000000006</v>
      </c>
      <c r="I19" s="10" t="str">
        <f t="shared" si="0"/>
        <v>200165-74 years</v>
      </c>
    </row>
    <row r="20" spans="1:9" x14ac:dyDescent="0.35">
      <c r="B20">
        <v>2001</v>
      </c>
      <c r="C20">
        <v>2001</v>
      </c>
      <c r="D20" s="8" t="s">
        <v>119</v>
      </c>
      <c r="E20" s="8" t="s">
        <v>120</v>
      </c>
      <c r="F20">
        <v>12976</v>
      </c>
      <c r="G20">
        <v>5003885</v>
      </c>
      <c r="H20">
        <v>259.3</v>
      </c>
      <c r="I20" s="10" t="str">
        <f t="shared" si="0"/>
        <v>200175-84 years</v>
      </c>
    </row>
    <row r="21" spans="1:9" x14ac:dyDescent="0.35">
      <c r="B21">
        <v>2001</v>
      </c>
      <c r="C21">
        <v>2001</v>
      </c>
      <c r="D21" s="8" t="s">
        <v>121</v>
      </c>
      <c r="E21" s="8" t="s">
        <v>122</v>
      </c>
      <c r="F21">
        <v>8849</v>
      </c>
      <c r="G21">
        <v>1261064</v>
      </c>
      <c r="H21">
        <v>701.7</v>
      </c>
      <c r="I21" s="10" t="str">
        <f t="shared" si="0"/>
        <v>200185+ years</v>
      </c>
    </row>
    <row r="22" spans="1:9" x14ac:dyDescent="0.35">
      <c r="A22" t="s">
        <v>7</v>
      </c>
      <c r="B22">
        <v>2001</v>
      </c>
      <c r="C22">
        <v>2001</v>
      </c>
      <c r="F22">
        <v>30719</v>
      </c>
      <c r="G22">
        <v>139891492</v>
      </c>
      <c r="H22">
        <v>22</v>
      </c>
      <c r="I22" s="10" t="str">
        <f t="shared" si="0"/>
        <v>2001</v>
      </c>
    </row>
    <row r="23" spans="1:9" x14ac:dyDescent="0.35">
      <c r="B23">
        <v>2002</v>
      </c>
      <c r="C23">
        <v>2002</v>
      </c>
      <c r="D23" s="8" t="s">
        <v>110</v>
      </c>
      <c r="E23" s="8" t="s">
        <v>111</v>
      </c>
      <c r="F23">
        <v>32</v>
      </c>
      <c r="G23">
        <v>22201194</v>
      </c>
      <c r="H23">
        <v>0.1</v>
      </c>
      <c r="I23" s="10" t="str">
        <f t="shared" si="0"/>
        <v>200235-44 years</v>
      </c>
    </row>
    <row r="24" spans="1:9" x14ac:dyDescent="0.35">
      <c r="B24">
        <v>2002</v>
      </c>
      <c r="C24">
        <v>2002</v>
      </c>
      <c r="D24" s="8" t="s">
        <v>113</v>
      </c>
      <c r="E24" s="8" t="s">
        <v>114</v>
      </c>
      <c r="F24">
        <v>382</v>
      </c>
      <c r="G24">
        <v>19634591</v>
      </c>
      <c r="H24">
        <v>1.9</v>
      </c>
      <c r="I24" s="10" t="str">
        <f t="shared" si="0"/>
        <v>200245-54 years</v>
      </c>
    </row>
    <row r="25" spans="1:9" x14ac:dyDescent="0.35">
      <c r="B25">
        <v>2002</v>
      </c>
      <c r="C25">
        <v>2002</v>
      </c>
      <c r="D25" s="8" t="s">
        <v>115</v>
      </c>
      <c r="E25" s="8" t="s">
        <v>116</v>
      </c>
      <c r="F25">
        <v>2020</v>
      </c>
      <c r="G25">
        <v>12849674</v>
      </c>
      <c r="H25">
        <v>15.7</v>
      </c>
      <c r="I25" s="10" t="str">
        <f t="shared" si="0"/>
        <v>200255-64 years</v>
      </c>
    </row>
    <row r="26" spans="1:9" x14ac:dyDescent="0.35">
      <c r="B26">
        <v>2002</v>
      </c>
      <c r="C26">
        <v>2002</v>
      </c>
      <c r="D26" s="8" t="s">
        <v>117</v>
      </c>
      <c r="E26" s="8" t="s">
        <v>118</v>
      </c>
      <c r="F26">
        <v>6300</v>
      </c>
      <c r="G26">
        <v>8371877</v>
      </c>
      <c r="H26">
        <v>75.3</v>
      </c>
      <c r="I26" s="10" t="str">
        <f t="shared" si="0"/>
        <v>200265-74 years</v>
      </c>
    </row>
    <row r="27" spans="1:9" x14ac:dyDescent="0.35">
      <c r="B27">
        <v>2002</v>
      </c>
      <c r="C27">
        <v>2002</v>
      </c>
      <c r="D27" s="8" t="s">
        <v>119</v>
      </c>
      <c r="E27" s="8" t="s">
        <v>120</v>
      </c>
      <c r="F27">
        <v>12753</v>
      </c>
      <c r="G27">
        <v>5100760</v>
      </c>
      <c r="H27">
        <v>250</v>
      </c>
      <c r="I27" s="10" t="str">
        <f t="shared" si="0"/>
        <v>200275-84 years</v>
      </c>
    </row>
    <row r="28" spans="1:9" x14ac:dyDescent="0.35">
      <c r="B28">
        <v>2002</v>
      </c>
      <c r="C28">
        <v>2002</v>
      </c>
      <c r="D28" s="8" t="s">
        <v>121</v>
      </c>
      <c r="E28" s="8" t="s">
        <v>122</v>
      </c>
      <c r="F28">
        <v>8957</v>
      </c>
      <c r="G28">
        <v>1291362</v>
      </c>
      <c r="H28">
        <v>693.6</v>
      </c>
      <c r="I28" s="10" t="str">
        <f t="shared" si="0"/>
        <v>200285+ years</v>
      </c>
    </row>
    <row r="29" spans="1:9" x14ac:dyDescent="0.35">
      <c r="A29" t="s">
        <v>7</v>
      </c>
      <c r="B29">
        <v>2002</v>
      </c>
      <c r="C29">
        <v>2002</v>
      </c>
      <c r="F29">
        <v>30446</v>
      </c>
      <c r="G29">
        <v>141230559</v>
      </c>
      <c r="H29">
        <v>21.6</v>
      </c>
      <c r="I29" s="10" t="str">
        <f t="shared" si="0"/>
        <v>2002</v>
      </c>
    </row>
    <row r="30" spans="1:9" x14ac:dyDescent="0.35">
      <c r="B30">
        <v>2003</v>
      </c>
      <c r="C30">
        <v>2003</v>
      </c>
      <c r="D30" s="8" t="s">
        <v>110</v>
      </c>
      <c r="E30" s="8" t="s">
        <v>111</v>
      </c>
      <c r="F30">
        <v>25</v>
      </c>
      <c r="G30">
        <v>21947503</v>
      </c>
      <c r="H30">
        <v>0.1</v>
      </c>
      <c r="I30" s="10" t="str">
        <f t="shared" si="0"/>
        <v>200335-44 years</v>
      </c>
    </row>
    <row r="31" spans="1:9" x14ac:dyDescent="0.35">
      <c r="B31">
        <v>2003</v>
      </c>
      <c r="C31">
        <v>2003</v>
      </c>
      <c r="D31" s="8" t="s">
        <v>113</v>
      </c>
      <c r="E31" s="8" t="s">
        <v>114</v>
      </c>
      <c r="F31">
        <v>418</v>
      </c>
      <c r="G31">
        <v>20043035</v>
      </c>
      <c r="H31">
        <v>2.1</v>
      </c>
      <c r="I31" s="10" t="str">
        <f t="shared" si="0"/>
        <v>200345-54 years</v>
      </c>
    </row>
    <row r="32" spans="1:9" x14ac:dyDescent="0.35">
      <c r="B32">
        <v>2003</v>
      </c>
      <c r="C32">
        <v>2003</v>
      </c>
      <c r="D32" s="8" t="s">
        <v>115</v>
      </c>
      <c r="E32" s="8" t="s">
        <v>116</v>
      </c>
      <c r="F32">
        <v>2074</v>
      </c>
      <c r="G32">
        <v>13489526</v>
      </c>
      <c r="H32">
        <v>15.4</v>
      </c>
      <c r="I32" s="10" t="str">
        <f t="shared" si="0"/>
        <v>200355-64 years</v>
      </c>
    </row>
    <row r="33" spans="1:9" x14ac:dyDescent="0.35">
      <c r="B33">
        <v>2003</v>
      </c>
      <c r="C33">
        <v>2003</v>
      </c>
      <c r="D33" s="8" t="s">
        <v>117</v>
      </c>
      <c r="E33" s="8" t="s">
        <v>118</v>
      </c>
      <c r="F33">
        <v>6033</v>
      </c>
      <c r="G33">
        <v>8452713</v>
      </c>
      <c r="H33">
        <v>71.400000000000006</v>
      </c>
      <c r="I33" s="10" t="str">
        <f t="shared" si="0"/>
        <v>200365-74 years</v>
      </c>
    </row>
    <row r="34" spans="1:9" x14ac:dyDescent="0.35">
      <c r="B34">
        <v>2003</v>
      </c>
      <c r="C34">
        <v>2003</v>
      </c>
      <c r="D34" s="8" t="s">
        <v>119</v>
      </c>
      <c r="E34" s="8" t="s">
        <v>120</v>
      </c>
      <c r="F34">
        <v>12284</v>
      </c>
      <c r="G34">
        <v>5183281</v>
      </c>
      <c r="H34">
        <v>237</v>
      </c>
      <c r="I34" s="10" t="str">
        <f t="shared" si="0"/>
        <v>200375-84 years</v>
      </c>
    </row>
    <row r="35" spans="1:9" x14ac:dyDescent="0.35">
      <c r="B35">
        <v>2003</v>
      </c>
      <c r="C35">
        <v>2003</v>
      </c>
      <c r="D35" s="8" t="s">
        <v>121</v>
      </c>
      <c r="E35" s="8" t="s">
        <v>122</v>
      </c>
      <c r="F35">
        <v>8717</v>
      </c>
      <c r="G35">
        <v>1338201</v>
      </c>
      <c r="H35">
        <v>651.4</v>
      </c>
      <c r="I35" s="10" t="str">
        <f t="shared" si="0"/>
        <v>200385+ years</v>
      </c>
    </row>
    <row r="36" spans="1:9" x14ac:dyDescent="0.35">
      <c r="A36" t="s">
        <v>7</v>
      </c>
      <c r="B36">
        <v>2003</v>
      </c>
      <c r="C36">
        <v>2003</v>
      </c>
      <c r="F36">
        <v>29554</v>
      </c>
      <c r="G36">
        <v>142428897</v>
      </c>
      <c r="H36">
        <v>20.8</v>
      </c>
      <c r="I36" s="10" t="str">
        <f t="shared" si="0"/>
        <v>2003</v>
      </c>
    </row>
    <row r="37" spans="1:9" x14ac:dyDescent="0.35">
      <c r="B37">
        <v>2004</v>
      </c>
      <c r="C37">
        <v>2004</v>
      </c>
      <c r="D37" s="8" t="s">
        <v>110</v>
      </c>
      <c r="E37" s="8" t="s">
        <v>111</v>
      </c>
      <c r="F37">
        <v>23</v>
      </c>
      <c r="G37">
        <v>21784541</v>
      </c>
      <c r="H37">
        <v>0.1</v>
      </c>
      <c r="I37" s="10" t="str">
        <f t="shared" si="0"/>
        <v>200435-44 years</v>
      </c>
    </row>
    <row r="38" spans="1:9" x14ac:dyDescent="0.35">
      <c r="B38">
        <v>2004</v>
      </c>
      <c r="C38">
        <v>2004</v>
      </c>
      <c r="D38" s="8" t="s">
        <v>113</v>
      </c>
      <c r="E38" s="8" t="s">
        <v>114</v>
      </c>
      <c r="F38">
        <v>434</v>
      </c>
      <c r="G38">
        <v>20445801</v>
      </c>
      <c r="H38">
        <v>2.1</v>
      </c>
      <c r="I38" s="10" t="str">
        <f t="shared" si="0"/>
        <v>200445-54 years</v>
      </c>
    </row>
    <row r="39" spans="1:9" x14ac:dyDescent="0.35">
      <c r="B39">
        <v>2004</v>
      </c>
      <c r="C39">
        <v>2004</v>
      </c>
      <c r="D39" s="8" t="s">
        <v>115</v>
      </c>
      <c r="E39" s="8" t="s">
        <v>116</v>
      </c>
      <c r="F39">
        <v>2044</v>
      </c>
      <c r="G39">
        <v>14119557</v>
      </c>
      <c r="H39">
        <v>14.5</v>
      </c>
      <c r="I39" s="10" t="str">
        <f t="shared" si="0"/>
        <v>200455-64 years</v>
      </c>
    </row>
    <row r="40" spans="1:9" x14ac:dyDescent="0.35">
      <c r="B40">
        <v>2004</v>
      </c>
      <c r="C40">
        <v>2004</v>
      </c>
      <c r="D40" s="8" t="s">
        <v>117</v>
      </c>
      <c r="E40" s="8" t="s">
        <v>118</v>
      </c>
      <c r="F40">
        <v>5711</v>
      </c>
      <c r="G40">
        <v>8557170</v>
      </c>
      <c r="H40">
        <v>66.7</v>
      </c>
      <c r="I40" s="10" t="str">
        <f t="shared" si="0"/>
        <v>200465-74 years</v>
      </c>
    </row>
    <row r="41" spans="1:9" x14ac:dyDescent="0.35">
      <c r="B41">
        <v>2004</v>
      </c>
      <c r="C41">
        <v>2004</v>
      </c>
      <c r="D41" s="8" t="s">
        <v>119</v>
      </c>
      <c r="E41" s="8" t="s">
        <v>120</v>
      </c>
      <c r="F41">
        <v>11993</v>
      </c>
      <c r="G41">
        <v>5251161</v>
      </c>
      <c r="H41">
        <v>228.4</v>
      </c>
      <c r="I41" s="10" t="str">
        <f t="shared" si="0"/>
        <v>200475-84 years</v>
      </c>
    </row>
    <row r="42" spans="1:9" x14ac:dyDescent="0.35">
      <c r="B42">
        <v>2004</v>
      </c>
      <c r="C42">
        <v>2004</v>
      </c>
      <c r="D42" s="8" t="s">
        <v>121</v>
      </c>
      <c r="E42" s="8" t="s">
        <v>122</v>
      </c>
      <c r="F42">
        <v>8792</v>
      </c>
      <c r="G42">
        <v>1379299</v>
      </c>
      <c r="H42">
        <v>637.4</v>
      </c>
      <c r="I42" s="10" t="str">
        <f t="shared" si="0"/>
        <v>200485+ years</v>
      </c>
    </row>
    <row r="43" spans="1:9" x14ac:dyDescent="0.35">
      <c r="A43" t="s">
        <v>7</v>
      </c>
      <c r="B43">
        <v>2004</v>
      </c>
      <c r="C43">
        <v>2004</v>
      </c>
      <c r="F43">
        <v>29004</v>
      </c>
      <c r="G43">
        <v>143828012</v>
      </c>
      <c r="H43">
        <v>20.2</v>
      </c>
      <c r="I43" s="10" t="str">
        <f t="shared" si="0"/>
        <v>2004</v>
      </c>
    </row>
    <row r="44" spans="1:9" x14ac:dyDescent="0.35">
      <c r="B44">
        <v>2005</v>
      </c>
      <c r="C44">
        <v>2005</v>
      </c>
      <c r="D44" s="8" t="s">
        <v>110</v>
      </c>
      <c r="E44" s="8" t="s">
        <v>111</v>
      </c>
      <c r="F44">
        <v>24</v>
      </c>
      <c r="G44">
        <v>21640195</v>
      </c>
      <c r="H44">
        <v>0.1</v>
      </c>
      <c r="I44" s="10" t="str">
        <f t="shared" si="0"/>
        <v>200535-44 years</v>
      </c>
    </row>
    <row r="45" spans="1:9" x14ac:dyDescent="0.35">
      <c r="B45">
        <v>2005</v>
      </c>
      <c r="C45">
        <v>2005</v>
      </c>
      <c r="D45" s="8" t="s">
        <v>113</v>
      </c>
      <c r="E45" s="8" t="s">
        <v>114</v>
      </c>
      <c r="F45">
        <v>395</v>
      </c>
      <c r="G45">
        <v>20881375</v>
      </c>
      <c r="H45">
        <v>1.9</v>
      </c>
      <c r="I45" s="10" t="str">
        <f t="shared" si="0"/>
        <v>200545-54 years</v>
      </c>
    </row>
    <row r="46" spans="1:9" x14ac:dyDescent="0.35">
      <c r="B46">
        <v>2005</v>
      </c>
      <c r="C46">
        <v>2005</v>
      </c>
      <c r="D46" s="8" t="s">
        <v>115</v>
      </c>
      <c r="E46" s="8" t="s">
        <v>116</v>
      </c>
      <c r="F46">
        <v>2154</v>
      </c>
      <c r="G46">
        <v>14773087</v>
      </c>
      <c r="H46">
        <v>14.6</v>
      </c>
      <c r="I46" s="10" t="str">
        <f t="shared" si="0"/>
        <v>200555-64 years</v>
      </c>
    </row>
    <row r="47" spans="1:9" x14ac:dyDescent="0.35">
      <c r="B47">
        <v>2005</v>
      </c>
      <c r="C47">
        <v>2005</v>
      </c>
      <c r="D47" s="8" t="s">
        <v>117</v>
      </c>
      <c r="E47" s="8" t="s">
        <v>118</v>
      </c>
      <c r="F47">
        <v>5764</v>
      </c>
      <c r="G47">
        <v>8683128</v>
      </c>
      <c r="H47">
        <v>66.400000000000006</v>
      </c>
      <c r="I47" s="10" t="str">
        <f t="shared" si="0"/>
        <v>200565-74 years</v>
      </c>
    </row>
    <row r="48" spans="1:9" x14ac:dyDescent="0.35">
      <c r="B48">
        <v>2005</v>
      </c>
      <c r="C48">
        <v>2005</v>
      </c>
      <c r="D48" s="8" t="s">
        <v>119</v>
      </c>
      <c r="E48" s="8" t="s">
        <v>120</v>
      </c>
      <c r="F48">
        <v>11666</v>
      </c>
      <c r="G48">
        <v>5320967</v>
      </c>
      <c r="H48">
        <v>219.2</v>
      </c>
      <c r="I48" s="10" t="str">
        <f t="shared" si="0"/>
        <v>200575-84 years</v>
      </c>
    </row>
    <row r="49" spans="1:9" x14ac:dyDescent="0.35">
      <c r="B49">
        <v>2005</v>
      </c>
      <c r="C49">
        <v>2005</v>
      </c>
      <c r="D49" s="8" t="s">
        <v>121</v>
      </c>
      <c r="E49" s="8" t="s">
        <v>122</v>
      </c>
      <c r="F49">
        <v>8897</v>
      </c>
      <c r="G49">
        <v>1443844</v>
      </c>
      <c r="H49">
        <v>616.20000000000005</v>
      </c>
      <c r="I49" s="10" t="str">
        <f t="shared" si="0"/>
        <v>200585+ years</v>
      </c>
    </row>
    <row r="50" spans="1:9" x14ac:dyDescent="0.35">
      <c r="A50" t="s">
        <v>7</v>
      </c>
      <c r="B50">
        <v>2005</v>
      </c>
      <c r="C50">
        <v>2005</v>
      </c>
      <c r="F50">
        <v>28905</v>
      </c>
      <c r="G50">
        <v>145197078</v>
      </c>
      <c r="H50">
        <v>19.899999999999999</v>
      </c>
      <c r="I50" s="10" t="str">
        <f t="shared" si="0"/>
        <v>2005</v>
      </c>
    </row>
    <row r="51" spans="1:9" x14ac:dyDescent="0.35">
      <c r="B51">
        <v>2006</v>
      </c>
      <c r="C51">
        <v>2006</v>
      </c>
      <c r="D51" s="8" t="s">
        <v>110</v>
      </c>
      <c r="E51" s="8" t="s">
        <v>111</v>
      </c>
      <c r="F51">
        <v>40</v>
      </c>
      <c r="G51">
        <v>21516190</v>
      </c>
      <c r="H51">
        <v>0.2</v>
      </c>
      <c r="I51" s="10" t="str">
        <f t="shared" si="0"/>
        <v>200635-44 years</v>
      </c>
    </row>
    <row r="52" spans="1:9" x14ac:dyDescent="0.35">
      <c r="B52">
        <v>2006</v>
      </c>
      <c r="C52">
        <v>2006</v>
      </c>
      <c r="D52" s="8" t="s">
        <v>113</v>
      </c>
      <c r="E52" s="8" t="s">
        <v>114</v>
      </c>
      <c r="F52">
        <v>405</v>
      </c>
      <c r="G52">
        <v>21274584</v>
      </c>
      <c r="H52">
        <v>1.9</v>
      </c>
      <c r="I52" s="10" t="str">
        <f t="shared" si="0"/>
        <v>200645-54 years</v>
      </c>
    </row>
    <row r="53" spans="1:9" x14ac:dyDescent="0.35">
      <c r="B53">
        <v>2006</v>
      </c>
      <c r="C53">
        <v>2006</v>
      </c>
      <c r="D53" s="8" t="s">
        <v>115</v>
      </c>
      <c r="E53" s="8" t="s">
        <v>116</v>
      </c>
      <c r="F53">
        <v>2273</v>
      </c>
      <c r="G53">
        <v>15398059</v>
      </c>
      <c r="H53">
        <v>14.8</v>
      </c>
      <c r="I53" s="10" t="str">
        <f t="shared" si="0"/>
        <v>200655-64 years</v>
      </c>
    </row>
    <row r="54" spans="1:9" x14ac:dyDescent="0.35">
      <c r="B54">
        <v>2006</v>
      </c>
      <c r="C54">
        <v>2006</v>
      </c>
      <c r="D54" s="8" t="s">
        <v>117</v>
      </c>
      <c r="E54" s="8" t="s">
        <v>118</v>
      </c>
      <c r="F54">
        <v>5603</v>
      </c>
      <c r="G54">
        <v>8852389</v>
      </c>
      <c r="H54">
        <v>63.3</v>
      </c>
      <c r="I54" s="10" t="str">
        <f t="shared" si="0"/>
        <v>200665-74 years</v>
      </c>
    </row>
    <row r="55" spans="1:9" x14ac:dyDescent="0.35">
      <c r="B55">
        <v>2006</v>
      </c>
      <c r="C55">
        <v>2006</v>
      </c>
      <c r="D55" s="8" t="s">
        <v>119</v>
      </c>
      <c r="E55" s="8" t="s">
        <v>120</v>
      </c>
      <c r="F55">
        <v>11157</v>
      </c>
      <c r="G55">
        <v>5362466</v>
      </c>
      <c r="H55">
        <v>208.1</v>
      </c>
      <c r="I55" s="10" t="str">
        <f t="shared" si="0"/>
        <v>200675-84 years</v>
      </c>
    </row>
    <row r="56" spans="1:9" x14ac:dyDescent="0.35">
      <c r="B56">
        <v>2006</v>
      </c>
      <c r="C56">
        <v>2006</v>
      </c>
      <c r="D56" s="8" t="s">
        <v>121</v>
      </c>
      <c r="E56" s="8" t="s">
        <v>122</v>
      </c>
      <c r="F56">
        <v>8887</v>
      </c>
      <c r="G56">
        <v>1518390</v>
      </c>
      <c r="H56">
        <v>585.29999999999995</v>
      </c>
      <c r="I56" s="10" t="str">
        <f t="shared" si="0"/>
        <v>200685+ years</v>
      </c>
    </row>
    <row r="57" spans="1:9" x14ac:dyDescent="0.35">
      <c r="A57" t="s">
        <v>7</v>
      </c>
      <c r="B57">
        <v>2006</v>
      </c>
      <c r="C57">
        <v>2006</v>
      </c>
      <c r="F57">
        <v>28372</v>
      </c>
      <c r="G57">
        <v>146647265</v>
      </c>
      <c r="H57">
        <v>19.3</v>
      </c>
      <c r="I57" s="10" t="str">
        <f t="shared" si="0"/>
        <v>2006</v>
      </c>
    </row>
    <row r="58" spans="1:9" x14ac:dyDescent="0.35">
      <c r="B58">
        <v>2007</v>
      </c>
      <c r="C58">
        <v>2007</v>
      </c>
      <c r="D58" s="8" t="s">
        <v>110</v>
      </c>
      <c r="E58" s="8" t="s">
        <v>111</v>
      </c>
      <c r="F58">
        <v>21</v>
      </c>
      <c r="G58">
        <v>21294228</v>
      </c>
      <c r="H58">
        <v>0.1</v>
      </c>
      <c r="I58" s="10" t="str">
        <f t="shared" si="0"/>
        <v>200735-44 years</v>
      </c>
    </row>
    <row r="59" spans="1:9" x14ac:dyDescent="0.35">
      <c r="B59">
        <v>2007</v>
      </c>
      <c r="C59">
        <v>2007</v>
      </c>
      <c r="D59" s="8" t="s">
        <v>113</v>
      </c>
      <c r="E59" s="8" t="s">
        <v>114</v>
      </c>
      <c r="F59">
        <v>428</v>
      </c>
      <c r="G59">
        <v>21601977</v>
      </c>
      <c r="H59">
        <v>2</v>
      </c>
      <c r="I59" s="10" t="str">
        <f t="shared" si="0"/>
        <v>200745-54 years</v>
      </c>
    </row>
    <row r="60" spans="1:9" x14ac:dyDescent="0.35">
      <c r="B60">
        <v>2007</v>
      </c>
      <c r="C60">
        <v>2007</v>
      </c>
      <c r="D60" s="8" t="s">
        <v>115</v>
      </c>
      <c r="E60" s="8" t="s">
        <v>116</v>
      </c>
      <c r="F60">
        <v>2271</v>
      </c>
      <c r="G60">
        <v>15979763</v>
      </c>
      <c r="H60">
        <v>14.2</v>
      </c>
      <c r="I60" s="10" t="str">
        <f t="shared" si="0"/>
        <v>200755-64 years</v>
      </c>
    </row>
    <row r="61" spans="1:9" x14ac:dyDescent="0.35">
      <c r="B61">
        <v>2007</v>
      </c>
      <c r="C61">
        <v>2007</v>
      </c>
      <c r="D61" s="8" t="s">
        <v>117</v>
      </c>
      <c r="E61" s="8" t="s">
        <v>118</v>
      </c>
      <c r="F61">
        <v>5716</v>
      </c>
      <c r="G61">
        <v>9102925</v>
      </c>
      <c r="H61">
        <v>62.8</v>
      </c>
      <c r="I61" s="10" t="str">
        <f t="shared" si="0"/>
        <v>200765-74 years</v>
      </c>
    </row>
    <row r="62" spans="1:9" x14ac:dyDescent="0.35">
      <c r="B62">
        <v>2007</v>
      </c>
      <c r="C62">
        <v>2007</v>
      </c>
      <c r="D62" s="8" t="s">
        <v>119</v>
      </c>
      <c r="E62" s="8" t="s">
        <v>120</v>
      </c>
      <c r="F62">
        <v>11257</v>
      </c>
      <c r="G62">
        <v>5392948</v>
      </c>
      <c r="H62">
        <v>208.7</v>
      </c>
      <c r="I62" s="10" t="str">
        <f t="shared" si="0"/>
        <v>200775-84 years</v>
      </c>
    </row>
    <row r="63" spans="1:9" x14ac:dyDescent="0.35">
      <c r="B63">
        <v>2007</v>
      </c>
      <c r="C63">
        <v>2007</v>
      </c>
      <c r="D63" s="8" t="s">
        <v>121</v>
      </c>
      <c r="E63" s="8" t="s">
        <v>122</v>
      </c>
      <c r="F63">
        <v>9397</v>
      </c>
      <c r="G63">
        <v>1593236</v>
      </c>
      <c r="H63">
        <v>589.79999999999995</v>
      </c>
      <c r="I63" s="10" t="str">
        <f t="shared" si="0"/>
        <v>200785+ years</v>
      </c>
    </row>
    <row r="64" spans="1:9" x14ac:dyDescent="0.35">
      <c r="A64" t="s">
        <v>7</v>
      </c>
      <c r="B64">
        <v>2007</v>
      </c>
      <c r="C64">
        <v>2007</v>
      </c>
      <c r="F64">
        <v>29093</v>
      </c>
      <c r="G64">
        <v>148064854</v>
      </c>
      <c r="H64">
        <v>19.600000000000001</v>
      </c>
      <c r="I64" s="10" t="str">
        <f t="shared" si="0"/>
        <v>2007</v>
      </c>
    </row>
    <row r="65" spans="1:9" x14ac:dyDescent="0.35">
      <c r="B65">
        <v>2008</v>
      </c>
      <c r="C65">
        <v>2008</v>
      </c>
      <c r="D65" s="8" t="s">
        <v>110</v>
      </c>
      <c r="E65" s="8" t="s">
        <v>111</v>
      </c>
      <c r="F65">
        <v>23</v>
      </c>
      <c r="G65">
        <v>20996753</v>
      </c>
      <c r="H65">
        <v>0.1</v>
      </c>
      <c r="I65" s="10" t="str">
        <f t="shared" si="0"/>
        <v>200835-44 years</v>
      </c>
    </row>
    <row r="66" spans="1:9" x14ac:dyDescent="0.35">
      <c r="B66">
        <v>2008</v>
      </c>
      <c r="C66">
        <v>2008</v>
      </c>
      <c r="D66" s="8" t="s">
        <v>113</v>
      </c>
      <c r="E66" s="8" t="s">
        <v>114</v>
      </c>
      <c r="F66">
        <v>458</v>
      </c>
      <c r="G66">
        <v>21862911</v>
      </c>
      <c r="H66">
        <v>2.1</v>
      </c>
      <c r="I66" s="10" t="str">
        <f t="shared" si="0"/>
        <v>200845-54 years</v>
      </c>
    </row>
    <row r="67" spans="1:9" x14ac:dyDescent="0.35">
      <c r="B67">
        <v>2008</v>
      </c>
      <c r="C67">
        <v>2008</v>
      </c>
      <c r="D67" s="8" t="s">
        <v>115</v>
      </c>
      <c r="E67" s="8" t="s">
        <v>116</v>
      </c>
      <c r="F67">
        <v>2385</v>
      </c>
      <c r="G67">
        <v>16475300</v>
      </c>
      <c r="H67">
        <v>14.5</v>
      </c>
      <c r="I67" s="10" t="str">
        <f t="shared" ref="I67:I130" si="1">C67&amp;D67</f>
        <v>200855-64 years</v>
      </c>
    </row>
    <row r="68" spans="1:9" x14ac:dyDescent="0.35">
      <c r="B68">
        <v>2008</v>
      </c>
      <c r="C68">
        <v>2008</v>
      </c>
      <c r="D68" s="8" t="s">
        <v>117</v>
      </c>
      <c r="E68" s="8" t="s">
        <v>118</v>
      </c>
      <c r="F68">
        <v>5645</v>
      </c>
      <c r="G68">
        <v>9501435</v>
      </c>
      <c r="H68">
        <v>59.4</v>
      </c>
      <c r="I68" s="10" t="str">
        <f t="shared" si="1"/>
        <v>200865-74 years</v>
      </c>
    </row>
    <row r="69" spans="1:9" x14ac:dyDescent="0.35">
      <c r="B69">
        <v>2008</v>
      </c>
      <c r="C69">
        <v>2008</v>
      </c>
      <c r="D69" s="8" t="s">
        <v>119</v>
      </c>
      <c r="E69" s="8" t="s">
        <v>120</v>
      </c>
      <c r="F69">
        <v>10721</v>
      </c>
      <c r="G69">
        <v>5419659</v>
      </c>
      <c r="H69">
        <v>197.8</v>
      </c>
      <c r="I69" s="10" t="str">
        <f t="shared" si="1"/>
        <v>200875-84 years</v>
      </c>
    </row>
    <row r="70" spans="1:9" x14ac:dyDescent="0.35">
      <c r="B70">
        <v>2008</v>
      </c>
      <c r="C70">
        <v>2008</v>
      </c>
      <c r="D70" s="8" t="s">
        <v>121</v>
      </c>
      <c r="E70" s="8" t="s">
        <v>122</v>
      </c>
      <c r="F70">
        <v>9237</v>
      </c>
      <c r="G70">
        <v>1662814</v>
      </c>
      <c r="H70">
        <v>555.5</v>
      </c>
      <c r="I70" s="10" t="str">
        <f t="shared" si="1"/>
        <v>200885+ years</v>
      </c>
    </row>
    <row r="71" spans="1:9" x14ac:dyDescent="0.35">
      <c r="A71" t="s">
        <v>7</v>
      </c>
      <c r="B71">
        <v>2008</v>
      </c>
      <c r="C71">
        <v>2008</v>
      </c>
      <c r="F71">
        <v>28472</v>
      </c>
      <c r="G71">
        <v>149489951</v>
      </c>
      <c r="H71">
        <v>19</v>
      </c>
      <c r="I71" s="10" t="str">
        <f t="shared" si="1"/>
        <v>2008</v>
      </c>
    </row>
    <row r="72" spans="1:9" x14ac:dyDescent="0.35">
      <c r="B72">
        <v>2009</v>
      </c>
      <c r="C72">
        <v>2009</v>
      </c>
      <c r="D72" s="8" t="s">
        <v>110</v>
      </c>
      <c r="E72" s="8" t="s">
        <v>111</v>
      </c>
      <c r="F72">
        <v>19</v>
      </c>
      <c r="G72">
        <v>20646201</v>
      </c>
      <c r="H72" t="s">
        <v>149</v>
      </c>
      <c r="I72" s="10" t="str">
        <f t="shared" si="1"/>
        <v>200935-44 years</v>
      </c>
    </row>
    <row r="73" spans="1:9" x14ac:dyDescent="0.35">
      <c r="B73">
        <v>2009</v>
      </c>
      <c r="C73">
        <v>2009</v>
      </c>
      <c r="D73" s="8" t="s">
        <v>113</v>
      </c>
      <c r="E73" s="8" t="s">
        <v>114</v>
      </c>
      <c r="F73">
        <v>438</v>
      </c>
      <c r="G73">
        <v>22069234</v>
      </c>
      <c r="H73">
        <v>2</v>
      </c>
      <c r="I73" s="10" t="str">
        <f t="shared" si="1"/>
        <v>200945-54 years</v>
      </c>
    </row>
    <row r="74" spans="1:9" x14ac:dyDescent="0.35">
      <c r="B74">
        <v>2009</v>
      </c>
      <c r="C74">
        <v>2009</v>
      </c>
      <c r="D74" s="8" t="s">
        <v>115</v>
      </c>
      <c r="E74" s="8" t="s">
        <v>116</v>
      </c>
      <c r="F74">
        <v>2388</v>
      </c>
      <c r="G74">
        <v>17076059</v>
      </c>
      <c r="H74">
        <v>14</v>
      </c>
      <c r="I74" s="10" t="str">
        <f t="shared" si="1"/>
        <v>200955-64 years</v>
      </c>
    </row>
    <row r="75" spans="1:9" x14ac:dyDescent="0.35">
      <c r="B75">
        <v>2009</v>
      </c>
      <c r="C75">
        <v>2009</v>
      </c>
      <c r="D75" s="8" t="s">
        <v>117</v>
      </c>
      <c r="E75" s="8" t="s">
        <v>118</v>
      </c>
      <c r="F75">
        <v>5642</v>
      </c>
      <c r="G75">
        <v>9857942</v>
      </c>
      <c r="H75">
        <v>57.2</v>
      </c>
      <c r="I75" s="10" t="str">
        <f t="shared" si="1"/>
        <v>200965-74 years</v>
      </c>
    </row>
    <row r="76" spans="1:9" x14ac:dyDescent="0.35">
      <c r="B76">
        <v>2009</v>
      </c>
      <c r="C76">
        <v>2009</v>
      </c>
      <c r="D76" s="8" t="s">
        <v>119</v>
      </c>
      <c r="E76" s="8" t="s">
        <v>120</v>
      </c>
      <c r="F76">
        <v>10320</v>
      </c>
      <c r="G76">
        <v>5432135</v>
      </c>
      <c r="H76">
        <v>190</v>
      </c>
      <c r="I76" s="10" t="str">
        <f t="shared" si="1"/>
        <v>200975-84 years</v>
      </c>
    </row>
    <row r="77" spans="1:9" x14ac:dyDescent="0.35">
      <c r="B77">
        <v>2009</v>
      </c>
      <c r="C77">
        <v>2009</v>
      </c>
      <c r="D77" s="8" t="s">
        <v>121</v>
      </c>
      <c r="E77" s="8" t="s">
        <v>122</v>
      </c>
      <c r="F77">
        <v>9281</v>
      </c>
      <c r="G77">
        <v>1735347</v>
      </c>
      <c r="H77">
        <v>534.79999999999995</v>
      </c>
      <c r="I77" s="10" t="str">
        <f t="shared" si="1"/>
        <v>200985+ years</v>
      </c>
    </row>
    <row r="78" spans="1:9" x14ac:dyDescent="0.35">
      <c r="A78" t="s">
        <v>7</v>
      </c>
      <c r="B78">
        <v>2009</v>
      </c>
      <c r="C78">
        <v>2009</v>
      </c>
      <c r="F78">
        <v>28088</v>
      </c>
      <c r="G78">
        <v>150807454</v>
      </c>
      <c r="H78">
        <v>18.600000000000001</v>
      </c>
      <c r="I78" s="10" t="str">
        <f t="shared" si="1"/>
        <v>2009</v>
      </c>
    </row>
    <row r="79" spans="1:9" x14ac:dyDescent="0.35">
      <c r="B79">
        <v>2010</v>
      </c>
      <c r="C79">
        <v>2010</v>
      </c>
      <c r="D79" s="8" t="s">
        <v>110</v>
      </c>
      <c r="E79" s="8" t="s">
        <v>111</v>
      </c>
      <c r="F79">
        <v>20</v>
      </c>
      <c r="G79">
        <v>20435999</v>
      </c>
      <c r="H79">
        <v>0.1</v>
      </c>
      <c r="I79" s="10" t="str">
        <f t="shared" si="1"/>
        <v>201035-44 years</v>
      </c>
    </row>
    <row r="80" spans="1:9" x14ac:dyDescent="0.35">
      <c r="B80">
        <v>2010</v>
      </c>
      <c r="C80">
        <v>2010</v>
      </c>
      <c r="D80" s="8" t="s">
        <v>113</v>
      </c>
      <c r="E80" s="8" t="s">
        <v>114</v>
      </c>
      <c r="F80">
        <v>493</v>
      </c>
      <c r="G80">
        <v>22142359</v>
      </c>
      <c r="H80">
        <v>2.2000000000000002</v>
      </c>
      <c r="I80" s="10" t="str">
        <f t="shared" si="1"/>
        <v>201045-54 years</v>
      </c>
    </row>
    <row r="81" spans="1:9" x14ac:dyDescent="0.35">
      <c r="B81">
        <v>2010</v>
      </c>
      <c r="C81">
        <v>2010</v>
      </c>
      <c r="D81" s="8" t="s">
        <v>115</v>
      </c>
      <c r="E81" s="8" t="s">
        <v>116</v>
      </c>
      <c r="F81">
        <v>2555</v>
      </c>
      <c r="G81">
        <v>17601148</v>
      </c>
      <c r="H81">
        <v>14.5</v>
      </c>
      <c r="I81" s="10" t="str">
        <f t="shared" si="1"/>
        <v>201055-64 years</v>
      </c>
    </row>
    <row r="82" spans="1:9" x14ac:dyDescent="0.35">
      <c r="B82">
        <v>2010</v>
      </c>
      <c r="C82">
        <v>2010</v>
      </c>
      <c r="D82" s="8" t="s">
        <v>117</v>
      </c>
      <c r="E82" s="8" t="s">
        <v>118</v>
      </c>
      <c r="F82">
        <v>5866</v>
      </c>
      <c r="G82">
        <v>10096519</v>
      </c>
      <c r="H82">
        <v>58.1</v>
      </c>
      <c r="I82" s="10" t="str">
        <f t="shared" si="1"/>
        <v>201065-74 years</v>
      </c>
    </row>
    <row r="83" spans="1:9" x14ac:dyDescent="0.35">
      <c r="B83">
        <v>2010</v>
      </c>
      <c r="C83">
        <v>2010</v>
      </c>
      <c r="D83" s="8" t="s">
        <v>119</v>
      </c>
      <c r="E83" s="8" t="s">
        <v>120</v>
      </c>
      <c r="F83">
        <v>10135</v>
      </c>
      <c r="G83">
        <v>5476762</v>
      </c>
      <c r="H83">
        <v>185.1</v>
      </c>
      <c r="I83" s="10" t="str">
        <f t="shared" si="1"/>
        <v>201075-84 years</v>
      </c>
    </row>
    <row r="84" spans="1:9" x14ac:dyDescent="0.35">
      <c r="B84">
        <v>2010</v>
      </c>
      <c r="C84">
        <v>2010</v>
      </c>
      <c r="D84" s="8" t="s">
        <v>121</v>
      </c>
      <c r="E84" s="8" t="s">
        <v>122</v>
      </c>
      <c r="F84">
        <v>9488</v>
      </c>
      <c r="G84">
        <v>1789679</v>
      </c>
      <c r="H84">
        <v>530.20000000000005</v>
      </c>
      <c r="I84" s="10" t="str">
        <f t="shared" si="1"/>
        <v>201085+ years</v>
      </c>
    </row>
    <row r="85" spans="1:9" x14ac:dyDescent="0.35">
      <c r="A85" t="s">
        <v>7</v>
      </c>
      <c r="B85">
        <v>2010</v>
      </c>
      <c r="C85">
        <v>2010</v>
      </c>
      <c r="F85">
        <v>28561</v>
      </c>
      <c r="G85">
        <v>151781326</v>
      </c>
      <c r="H85">
        <v>18.8</v>
      </c>
      <c r="I85" s="10" t="str">
        <f t="shared" si="1"/>
        <v>2010</v>
      </c>
    </row>
    <row r="86" spans="1:9" x14ac:dyDescent="0.35">
      <c r="B86">
        <v>2011</v>
      </c>
      <c r="C86">
        <v>2011</v>
      </c>
      <c r="D86" s="8" t="s">
        <v>110</v>
      </c>
      <c r="E86" s="8" t="s">
        <v>111</v>
      </c>
      <c r="F86">
        <v>20</v>
      </c>
      <c r="G86">
        <v>20223470</v>
      </c>
      <c r="H86">
        <v>0.1</v>
      </c>
      <c r="I86" s="10" t="str">
        <f t="shared" si="1"/>
        <v>201135-44 years</v>
      </c>
    </row>
    <row r="87" spans="1:9" x14ac:dyDescent="0.35">
      <c r="B87">
        <v>2011</v>
      </c>
      <c r="C87">
        <v>2011</v>
      </c>
      <c r="D87" s="8" t="s">
        <v>113</v>
      </c>
      <c r="E87" s="8" t="s">
        <v>114</v>
      </c>
      <c r="F87">
        <v>417</v>
      </c>
      <c r="G87">
        <v>22019247</v>
      </c>
      <c r="H87">
        <v>1.9</v>
      </c>
      <c r="I87" s="10" t="str">
        <f t="shared" si="1"/>
        <v>201145-54 years</v>
      </c>
    </row>
    <row r="88" spans="1:9" x14ac:dyDescent="0.35">
      <c r="B88">
        <v>2011</v>
      </c>
      <c r="C88">
        <v>2011</v>
      </c>
      <c r="D88" s="8" t="s">
        <v>115</v>
      </c>
      <c r="E88" s="8" t="s">
        <v>116</v>
      </c>
      <c r="F88">
        <v>2542</v>
      </c>
      <c r="G88">
        <v>18358205</v>
      </c>
      <c r="H88">
        <v>13.8</v>
      </c>
      <c r="I88" s="10" t="str">
        <f t="shared" si="1"/>
        <v>201155-64 years</v>
      </c>
    </row>
    <row r="89" spans="1:9" x14ac:dyDescent="0.35">
      <c r="B89">
        <v>2011</v>
      </c>
      <c r="C89">
        <v>2011</v>
      </c>
      <c r="D89" s="8" t="s">
        <v>117</v>
      </c>
      <c r="E89" s="8" t="s">
        <v>118</v>
      </c>
      <c r="F89">
        <v>5682</v>
      </c>
      <c r="G89">
        <v>10476313</v>
      </c>
      <c r="H89">
        <v>54.2</v>
      </c>
      <c r="I89" s="10" t="str">
        <f t="shared" si="1"/>
        <v>201165-74 years</v>
      </c>
    </row>
    <row r="90" spans="1:9" x14ac:dyDescent="0.35">
      <c r="B90">
        <v>2011</v>
      </c>
      <c r="C90">
        <v>2011</v>
      </c>
      <c r="D90" s="8" t="s">
        <v>119</v>
      </c>
      <c r="E90" s="8" t="s">
        <v>120</v>
      </c>
      <c r="F90">
        <v>9853</v>
      </c>
      <c r="G90">
        <v>5573033</v>
      </c>
      <c r="H90">
        <v>176.8</v>
      </c>
      <c r="I90" s="10" t="str">
        <f t="shared" si="1"/>
        <v>201175-84 years</v>
      </c>
    </row>
    <row r="91" spans="1:9" x14ac:dyDescent="0.35">
      <c r="B91">
        <v>2011</v>
      </c>
      <c r="C91">
        <v>2011</v>
      </c>
      <c r="D91" s="8" t="s">
        <v>121</v>
      </c>
      <c r="E91" s="8" t="s">
        <v>122</v>
      </c>
      <c r="F91">
        <v>9453</v>
      </c>
      <c r="G91">
        <v>1894025</v>
      </c>
      <c r="H91">
        <v>499.1</v>
      </c>
      <c r="I91" s="10" t="str">
        <f t="shared" si="1"/>
        <v>201185+ years</v>
      </c>
    </row>
    <row r="92" spans="1:9" x14ac:dyDescent="0.35">
      <c r="A92" t="s">
        <v>7</v>
      </c>
      <c r="B92">
        <v>2011</v>
      </c>
      <c r="C92">
        <v>2011</v>
      </c>
      <c r="F92">
        <v>27970</v>
      </c>
      <c r="G92">
        <v>153290819</v>
      </c>
      <c r="H92">
        <v>18.2</v>
      </c>
      <c r="I92" s="10" t="str">
        <f t="shared" si="1"/>
        <v>2011</v>
      </c>
    </row>
    <row r="93" spans="1:9" x14ac:dyDescent="0.35">
      <c r="B93">
        <v>2012</v>
      </c>
      <c r="C93">
        <v>2012</v>
      </c>
      <c r="D93" s="8" t="s">
        <v>110</v>
      </c>
      <c r="E93" s="8" t="s">
        <v>111</v>
      </c>
      <c r="F93">
        <v>24</v>
      </c>
      <c r="G93">
        <v>20173607</v>
      </c>
      <c r="H93">
        <v>0.1</v>
      </c>
      <c r="I93" s="10" t="str">
        <f t="shared" si="1"/>
        <v>201235-44 years</v>
      </c>
    </row>
    <row r="94" spans="1:9" x14ac:dyDescent="0.35">
      <c r="B94">
        <v>2012</v>
      </c>
      <c r="C94">
        <v>2012</v>
      </c>
      <c r="D94" s="8" t="s">
        <v>113</v>
      </c>
      <c r="E94" s="8" t="s">
        <v>114</v>
      </c>
      <c r="F94">
        <v>485</v>
      </c>
      <c r="G94">
        <v>21806870</v>
      </c>
      <c r="H94">
        <v>2.2000000000000002</v>
      </c>
      <c r="I94" s="10" t="str">
        <f t="shared" si="1"/>
        <v>201245-54 years</v>
      </c>
    </row>
    <row r="95" spans="1:9" x14ac:dyDescent="0.35">
      <c r="B95">
        <v>2012</v>
      </c>
      <c r="C95">
        <v>2012</v>
      </c>
      <c r="D95" s="8" t="s">
        <v>115</v>
      </c>
      <c r="E95" s="8" t="s">
        <v>116</v>
      </c>
      <c r="F95">
        <v>2461</v>
      </c>
      <c r="G95">
        <v>18602894</v>
      </c>
      <c r="H95">
        <v>13.2</v>
      </c>
      <c r="I95" s="10" t="str">
        <f t="shared" si="1"/>
        <v>201255-64 years</v>
      </c>
    </row>
    <row r="96" spans="1:9" x14ac:dyDescent="0.35">
      <c r="B96">
        <v>2012</v>
      </c>
      <c r="C96">
        <v>2012</v>
      </c>
      <c r="D96" s="8" t="s">
        <v>117</v>
      </c>
      <c r="E96" s="8" t="s">
        <v>118</v>
      </c>
      <c r="F96">
        <v>5819</v>
      </c>
      <c r="G96">
        <v>11202862</v>
      </c>
      <c r="H96">
        <v>51.9</v>
      </c>
      <c r="I96" s="10" t="str">
        <f t="shared" si="1"/>
        <v>201265-74 years</v>
      </c>
    </row>
    <row r="97" spans="1:9" x14ac:dyDescent="0.35">
      <c r="B97">
        <v>2012</v>
      </c>
      <c r="C97">
        <v>2012</v>
      </c>
      <c r="D97" s="8" t="s">
        <v>119</v>
      </c>
      <c r="E97" s="8" t="s">
        <v>120</v>
      </c>
      <c r="F97">
        <v>9381</v>
      </c>
      <c r="G97">
        <v>5648150</v>
      </c>
      <c r="H97">
        <v>166.1</v>
      </c>
      <c r="I97" s="10" t="str">
        <f t="shared" si="1"/>
        <v>201275-84 years</v>
      </c>
    </row>
    <row r="98" spans="1:9" x14ac:dyDescent="0.35">
      <c r="B98">
        <v>2012</v>
      </c>
      <c r="C98">
        <v>2012</v>
      </c>
      <c r="D98" s="8" t="s">
        <v>121</v>
      </c>
      <c r="E98" s="8" t="s">
        <v>122</v>
      </c>
      <c r="F98">
        <v>9071</v>
      </c>
      <c r="G98">
        <v>1964033</v>
      </c>
      <c r="H98">
        <v>461.9</v>
      </c>
      <c r="I98" s="10" t="str">
        <f t="shared" si="1"/>
        <v>201285+ years</v>
      </c>
    </row>
    <row r="99" spans="1:9" x14ac:dyDescent="0.35">
      <c r="A99" t="s">
        <v>7</v>
      </c>
      <c r="B99">
        <v>2012</v>
      </c>
      <c r="C99">
        <v>2012</v>
      </c>
      <c r="F99">
        <v>27245</v>
      </c>
      <c r="G99">
        <v>154492067</v>
      </c>
      <c r="H99">
        <v>17.600000000000001</v>
      </c>
      <c r="I99" s="10" t="str">
        <f t="shared" si="1"/>
        <v>2012</v>
      </c>
    </row>
    <row r="100" spans="1:9" x14ac:dyDescent="0.35">
      <c r="B100">
        <v>2013</v>
      </c>
      <c r="C100">
        <v>2013</v>
      </c>
      <c r="D100" s="8" t="s">
        <v>110</v>
      </c>
      <c r="E100" s="8" t="s">
        <v>111</v>
      </c>
      <c r="F100">
        <v>20</v>
      </c>
      <c r="G100">
        <v>20145261</v>
      </c>
      <c r="H100">
        <v>0.1</v>
      </c>
      <c r="I100" s="10" t="str">
        <f t="shared" si="1"/>
        <v>201335-44 years</v>
      </c>
    </row>
    <row r="101" spans="1:9" x14ac:dyDescent="0.35">
      <c r="B101">
        <v>2013</v>
      </c>
      <c r="C101">
        <v>2013</v>
      </c>
      <c r="D101" s="8" t="s">
        <v>113</v>
      </c>
      <c r="E101" s="8" t="s">
        <v>114</v>
      </c>
      <c r="F101">
        <v>447</v>
      </c>
      <c r="G101">
        <v>21569084</v>
      </c>
      <c r="H101">
        <v>2.1</v>
      </c>
      <c r="I101" s="10" t="str">
        <f t="shared" si="1"/>
        <v>201345-54 years</v>
      </c>
    </row>
    <row r="102" spans="1:9" x14ac:dyDescent="0.35">
      <c r="B102">
        <v>2013</v>
      </c>
      <c r="C102">
        <v>2013</v>
      </c>
      <c r="D102" s="8" t="s">
        <v>115</v>
      </c>
      <c r="E102" s="8" t="s">
        <v>116</v>
      </c>
      <c r="F102">
        <v>2570</v>
      </c>
      <c r="G102">
        <v>18956755</v>
      </c>
      <c r="H102">
        <v>13.6</v>
      </c>
      <c r="I102" s="10" t="str">
        <f t="shared" si="1"/>
        <v>201355-64 years</v>
      </c>
    </row>
    <row r="103" spans="1:9" x14ac:dyDescent="0.35">
      <c r="B103">
        <v>2013</v>
      </c>
      <c r="C103">
        <v>2013</v>
      </c>
      <c r="D103" s="8" t="s">
        <v>117</v>
      </c>
      <c r="E103" s="8" t="s">
        <v>118</v>
      </c>
      <c r="F103">
        <v>5984</v>
      </c>
      <c r="G103">
        <v>11797642</v>
      </c>
      <c r="H103">
        <v>50.7</v>
      </c>
      <c r="I103" s="10" t="str">
        <f t="shared" si="1"/>
        <v>201365-74 years</v>
      </c>
    </row>
    <row r="104" spans="1:9" x14ac:dyDescent="0.35">
      <c r="B104">
        <v>2013</v>
      </c>
      <c r="C104">
        <v>2013</v>
      </c>
      <c r="D104" s="8" t="s">
        <v>119</v>
      </c>
      <c r="E104" s="8" t="s">
        <v>120</v>
      </c>
      <c r="F104">
        <v>9259</v>
      </c>
      <c r="G104">
        <v>5760517</v>
      </c>
      <c r="H104">
        <v>160.69999999999999</v>
      </c>
      <c r="I104" s="10" t="str">
        <f t="shared" si="1"/>
        <v>201375-84 years</v>
      </c>
    </row>
    <row r="105" spans="1:9" x14ac:dyDescent="0.35">
      <c r="B105">
        <v>2013</v>
      </c>
      <c r="C105">
        <v>2013</v>
      </c>
      <c r="D105" s="8" t="s">
        <v>121</v>
      </c>
      <c r="E105" s="8" t="s">
        <v>122</v>
      </c>
      <c r="F105">
        <v>9395</v>
      </c>
      <c r="G105">
        <v>2041782</v>
      </c>
      <c r="H105">
        <v>460.1</v>
      </c>
      <c r="I105" s="10" t="str">
        <f t="shared" si="1"/>
        <v>201385+ years</v>
      </c>
    </row>
    <row r="106" spans="1:9" x14ac:dyDescent="0.35">
      <c r="A106" t="s">
        <v>7</v>
      </c>
      <c r="B106">
        <v>2013</v>
      </c>
      <c r="C106">
        <v>2013</v>
      </c>
      <c r="F106">
        <v>27682</v>
      </c>
      <c r="G106">
        <v>155651602</v>
      </c>
      <c r="H106">
        <v>17.8</v>
      </c>
      <c r="I106" s="10" t="str">
        <f t="shared" si="1"/>
        <v>2013</v>
      </c>
    </row>
    <row r="107" spans="1:9" x14ac:dyDescent="0.35">
      <c r="B107">
        <v>2014</v>
      </c>
      <c r="C107">
        <v>2014</v>
      </c>
      <c r="D107" s="8" t="s">
        <v>110</v>
      </c>
      <c r="E107" s="8" t="s">
        <v>111</v>
      </c>
      <c r="F107">
        <v>19</v>
      </c>
      <c r="G107">
        <v>20159229</v>
      </c>
      <c r="H107" t="s">
        <v>149</v>
      </c>
      <c r="I107" s="10" t="str">
        <f t="shared" si="1"/>
        <v>201435-44 years</v>
      </c>
    </row>
    <row r="108" spans="1:9" x14ac:dyDescent="0.35">
      <c r="B108">
        <v>2014</v>
      </c>
      <c r="C108">
        <v>2014</v>
      </c>
      <c r="D108" s="8" t="s">
        <v>113</v>
      </c>
      <c r="E108" s="8" t="s">
        <v>114</v>
      </c>
      <c r="F108">
        <v>419</v>
      </c>
      <c r="G108">
        <v>21425044</v>
      </c>
      <c r="H108">
        <v>2</v>
      </c>
      <c r="I108" s="10" t="str">
        <f t="shared" si="1"/>
        <v>201445-54 years</v>
      </c>
    </row>
    <row r="109" spans="1:9" x14ac:dyDescent="0.35">
      <c r="B109">
        <v>2014</v>
      </c>
      <c r="C109">
        <v>2014</v>
      </c>
      <c r="D109" s="8" t="s">
        <v>115</v>
      </c>
      <c r="E109" s="8" t="s">
        <v>116</v>
      </c>
      <c r="F109">
        <v>2651</v>
      </c>
      <c r="G109">
        <v>19321882</v>
      </c>
      <c r="H109">
        <v>13.7</v>
      </c>
      <c r="I109" s="10" t="str">
        <f t="shared" si="1"/>
        <v>201455-64 years</v>
      </c>
    </row>
    <row r="110" spans="1:9" x14ac:dyDescent="0.35">
      <c r="B110">
        <v>2014</v>
      </c>
      <c r="C110">
        <v>2014</v>
      </c>
      <c r="D110" s="8" t="s">
        <v>117</v>
      </c>
      <c r="E110" s="8" t="s">
        <v>118</v>
      </c>
      <c r="F110">
        <v>6390</v>
      </c>
      <c r="G110">
        <v>12349045</v>
      </c>
      <c r="H110">
        <v>51.7</v>
      </c>
      <c r="I110" s="10" t="str">
        <f t="shared" si="1"/>
        <v>201465-74 years</v>
      </c>
    </row>
    <row r="111" spans="1:9" x14ac:dyDescent="0.35">
      <c r="B111">
        <v>2014</v>
      </c>
      <c r="C111">
        <v>2014</v>
      </c>
      <c r="D111" s="8" t="s">
        <v>119</v>
      </c>
      <c r="E111" s="8" t="s">
        <v>120</v>
      </c>
      <c r="F111">
        <v>9464</v>
      </c>
      <c r="G111">
        <v>5893378</v>
      </c>
      <c r="H111">
        <v>160.6</v>
      </c>
      <c r="I111" s="10" t="str">
        <f t="shared" si="1"/>
        <v>201475-84 years</v>
      </c>
    </row>
    <row r="112" spans="1:9" x14ac:dyDescent="0.35">
      <c r="B112">
        <v>2014</v>
      </c>
      <c r="C112">
        <v>2014</v>
      </c>
      <c r="D112" s="8" t="s">
        <v>121</v>
      </c>
      <c r="E112" s="8" t="s">
        <v>122</v>
      </c>
      <c r="F112">
        <v>9396</v>
      </c>
      <c r="G112">
        <v>2108869</v>
      </c>
      <c r="H112">
        <v>445.5</v>
      </c>
      <c r="I112" s="10" t="str">
        <f t="shared" si="1"/>
        <v>201485+ years</v>
      </c>
    </row>
    <row r="113" spans="1:9" x14ac:dyDescent="0.35">
      <c r="A113" t="s">
        <v>7</v>
      </c>
      <c r="B113">
        <v>2014</v>
      </c>
      <c r="C113">
        <v>2014</v>
      </c>
      <c r="F113">
        <v>28344</v>
      </c>
      <c r="G113">
        <v>156936487</v>
      </c>
      <c r="H113">
        <v>18.100000000000001</v>
      </c>
      <c r="I113" s="10" t="str">
        <f t="shared" si="1"/>
        <v>2014</v>
      </c>
    </row>
    <row r="114" spans="1:9" x14ac:dyDescent="0.35">
      <c r="B114">
        <v>2015</v>
      </c>
      <c r="C114">
        <v>2015</v>
      </c>
      <c r="D114" s="8" t="s">
        <v>110</v>
      </c>
      <c r="E114" s="8" t="s">
        <v>111</v>
      </c>
      <c r="F114">
        <v>18</v>
      </c>
      <c r="G114">
        <v>20203577</v>
      </c>
      <c r="H114" t="s">
        <v>149</v>
      </c>
      <c r="I114" s="10" t="str">
        <f t="shared" si="1"/>
        <v>201535-44 years</v>
      </c>
    </row>
    <row r="115" spans="1:9" x14ac:dyDescent="0.35">
      <c r="B115">
        <v>2015</v>
      </c>
      <c r="C115">
        <v>2015</v>
      </c>
      <c r="D115" s="8" t="s">
        <v>113</v>
      </c>
      <c r="E115" s="8" t="s">
        <v>114</v>
      </c>
      <c r="F115">
        <v>394</v>
      </c>
      <c r="G115">
        <v>21298776</v>
      </c>
      <c r="H115">
        <v>1.8</v>
      </c>
      <c r="I115" s="10" t="str">
        <f t="shared" si="1"/>
        <v>201545-54 years</v>
      </c>
    </row>
    <row r="116" spans="1:9" x14ac:dyDescent="0.35">
      <c r="B116">
        <v>2015</v>
      </c>
      <c r="C116">
        <v>2015</v>
      </c>
      <c r="D116" s="8" t="s">
        <v>115</v>
      </c>
      <c r="E116" s="8" t="s">
        <v>116</v>
      </c>
      <c r="F116">
        <v>2715</v>
      </c>
      <c r="G116">
        <v>19714747</v>
      </c>
      <c r="H116">
        <v>13.8</v>
      </c>
      <c r="I116" s="10" t="str">
        <f t="shared" si="1"/>
        <v>201555-64 years</v>
      </c>
    </row>
    <row r="117" spans="1:9" x14ac:dyDescent="0.35">
      <c r="B117">
        <v>2015</v>
      </c>
      <c r="C117">
        <v>2015</v>
      </c>
      <c r="D117" s="8" t="s">
        <v>117</v>
      </c>
      <c r="E117" s="8" t="s">
        <v>118</v>
      </c>
      <c r="F117">
        <v>6487</v>
      </c>
      <c r="G117">
        <v>12892348</v>
      </c>
      <c r="H117">
        <v>50.3</v>
      </c>
      <c r="I117" s="10" t="str">
        <f t="shared" si="1"/>
        <v>201565-74 years</v>
      </c>
    </row>
    <row r="118" spans="1:9" x14ac:dyDescent="0.35">
      <c r="B118">
        <v>2015</v>
      </c>
      <c r="C118">
        <v>2015</v>
      </c>
      <c r="D118" s="8" t="s">
        <v>119</v>
      </c>
      <c r="E118" s="8" t="s">
        <v>120</v>
      </c>
      <c r="F118">
        <v>9611</v>
      </c>
      <c r="G118">
        <v>6023571</v>
      </c>
      <c r="H118">
        <v>159.6</v>
      </c>
      <c r="I118" s="10" t="str">
        <f t="shared" si="1"/>
        <v>201575-84 years</v>
      </c>
    </row>
    <row r="119" spans="1:9" x14ac:dyDescent="0.35">
      <c r="B119">
        <v>2015</v>
      </c>
      <c r="C119">
        <v>2015</v>
      </c>
      <c r="D119" s="8" t="s">
        <v>121</v>
      </c>
      <c r="E119" s="8" t="s">
        <v>122</v>
      </c>
      <c r="F119">
        <v>9619</v>
      </c>
      <c r="G119">
        <v>2174298</v>
      </c>
      <c r="H119">
        <v>442.4</v>
      </c>
      <c r="I119" s="10" t="str">
        <f t="shared" si="1"/>
        <v>201585+ years</v>
      </c>
    </row>
    <row r="120" spans="1:9" x14ac:dyDescent="0.35">
      <c r="A120" t="s">
        <v>7</v>
      </c>
      <c r="B120">
        <v>2015</v>
      </c>
      <c r="C120">
        <v>2015</v>
      </c>
      <c r="F120">
        <v>28848</v>
      </c>
      <c r="G120">
        <v>158229297</v>
      </c>
      <c r="H120">
        <v>18.2</v>
      </c>
      <c r="I120" s="10" t="str">
        <f t="shared" si="1"/>
        <v>2015</v>
      </c>
    </row>
    <row r="121" spans="1:9" x14ac:dyDescent="0.35">
      <c r="B121">
        <v>2016</v>
      </c>
      <c r="C121">
        <v>2016</v>
      </c>
      <c r="D121" s="8" t="s">
        <v>110</v>
      </c>
      <c r="E121" s="8" t="s">
        <v>111</v>
      </c>
      <c r="F121">
        <v>19</v>
      </c>
      <c r="G121">
        <v>20152763</v>
      </c>
      <c r="H121" t="s">
        <v>149</v>
      </c>
      <c r="I121" s="10" t="str">
        <f t="shared" si="1"/>
        <v>201635-44 years</v>
      </c>
    </row>
    <row r="122" spans="1:9" x14ac:dyDescent="0.35">
      <c r="B122">
        <v>2016</v>
      </c>
      <c r="C122">
        <v>2016</v>
      </c>
      <c r="D122" s="8" t="s">
        <v>113</v>
      </c>
      <c r="E122" s="8" t="s">
        <v>114</v>
      </c>
      <c r="F122">
        <v>397</v>
      </c>
      <c r="G122">
        <v>21106139</v>
      </c>
      <c r="H122">
        <v>1.9</v>
      </c>
      <c r="I122" s="10" t="str">
        <f t="shared" si="1"/>
        <v>201645-54 years</v>
      </c>
    </row>
    <row r="123" spans="1:9" x14ac:dyDescent="0.35">
      <c r="B123">
        <v>2016</v>
      </c>
      <c r="C123">
        <v>2016</v>
      </c>
      <c r="D123" s="8" t="s">
        <v>115</v>
      </c>
      <c r="E123" s="8" t="s">
        <v>116</v>
      </c>
      <c r="F123">
        <v>2893</v>
      </c>
      <c r="G123">
        <v>19999038</v>
      </c>
      <c r="H123">
        <v>14.5</v>
      </c>
      <c r="I123" s="10" t="str">
        <f t="shared" si="1"/>
        <v>201655-64 years</v>
      </c>
    </row>
    <row r="124" spans="1:9" x14ac:dyDescent="0.35">
      <c r="B124">
        <v>2016</v>
      </c>
      <c r="C124">
        <v>2016</v>
      </c>
      <c r="D124" s="8" t="s">
        <v>117</v>
      </c>
      <c r="E124" s="8" t="s">
        <v>118</v>
      </c>
      <c r="F124">
        <v>6881</v>
      </c>
      <c r="G124">
        <v>13391109</v>
      </c>
      <c r="H124">
        <v>51.4</v>
      </c>
      <c r="I124" s="10" t="str">
        <f t="shared" si="1"/>
        <v>201665-74 years</v>
      </c>
    </row>
    <row r="125" spans="1:9" x14ac:dyDescent="0.35">
      <c r="B125">
        <v>2016</v>
      </c>
      <c r="C125">
        <v>2016</v>
      </c>
      <c r="D125" s="8" t="s">
        <v>119</v>
      </c>
      <c r="E125" s="8" t="s">
        <v>120</v>
      </c>
      <c r="F125">
        <v>10081</v>
      </c>
      <c r="G125">
        <v>6176874</v>
      </c>
      <c r="H125">
        <v>163.19999999999999</v>
      </c>
      <c r="I125" s="10" t="str">
        <f t="shared" si="1"/>
        <v>201675-84 years</v>
      </c>
    </row>
    <row r="126" spans="1:9" x14ac:dyDescent="0.35">
      <c r="B126">
        <v>2016</v>
      </c>
      <c r="C126">
        <v>2016</v>
      </c>
      <c r="D126" s="8" t="s">
        <v>121</v>
      </c>
      <c r="E126" s="8" t="s">
        <v>122</v>
      </c>
      <c r="F126">
        <v>10095</v>
      </c>
      <c r="G126">
        <v>2224843</v>
      </c>
      <c r="H126">
        <v>453.7</v>
      </c>
      <c r="I126" s="10" t="str">
        <f t="shared" si="1"/>
        <v>201685+ years</v>
      </c>
    </row>
    <row r="127" spans="1:9" x14ac:dyDescent="0.35">
      <c r="A127" t="s">
        <v>7</v>
      </c>
      <c r="B127">
        <v>2016</v>
      </c>
      <c r="C127">
        <v>2016</v>
      </c>
      <c r="F127">
        <v>30370</v>
      </c>
      <c r="G127">
        <v>159078923</v>
      </c>
      <c r="H127">
        <v>19.100000000000001</v>
      </c>
      <c r="I127" s="10" t="str">
        <f t="shared" si="1"/>
        <v>2016</v>
      </c>
    </row>
    <row r="128" spans="1:9" x14ac:dyDescent="0.35">
      <c r="B128">
        <v>2017</v>
      </c>
      <c r="C128">
        <v>2017</v>
      </c>
      <c r="D128" s="8" t="s">
        <v>113</v>
      </c>
      <c r="E128" s="8" t="s">
        <v>114</v>
      </c>
      <c r="F128">
        <v>399</v>
      </c>
      <c r="G128">
        <v>20906357</v>
      </c>
      <c r="H128">
        <v>1.9</v>
      </c>
      <c r="I128" s="10" t="str">
        <f t="shared" si="1"/>
        <v>201745-54 years</v>
      </c>
    </row>
    <row r="129" spans="1:9" x14ac:dyDescent="0.35">
      <c r="B129">
        <v>2017</v>
      </c>
      <c r="C129">
        <v>2017</v>
      </c>
      <c r="D129" s="8" t="s">
        <v>115</v>
      </c>
      <c r="E129" s="8" t="s">
        <v>116</v>
      </c>
      <c r="F129">
        <v>2743</v>
      </c>
      <c r="G129">
        <v>20257803</v>
      </c>
      <c r="H129">
        <v>13.5</v>
      </c>
      <c r="I129" s="10" t="str">
        <f t="shared" si="1"/>
        <v>201755-64 years</v>
      </c>
    </row>
    <row r="130" spans="1:9" x14ac:dyDescent="0.35">
      <c r="B130">
        <v>2017</v>
      </c>
      <c r="C130">
        <v>2017</v>
      </c>
      <c r="D130" s="8" t="s">
        <v>117</v>
      </c>
      <c r="E130" s="8" t="s">
        <v>118</v>
      </c>
      <c r="F130">
        <v>7280</v>
      </c>
      <c r="G130">
        <v>13877140</v>
      </c>
      <c r="H130">
        <v>52.5</v>
      </c>
      <c r="I130" s="10" t="str">
        <f t="shared" si="1"/>
        <v>201765-74 years</v>
      </c>
    </row>
    <row r="131" spans="1:9" x14ac:dyDescent="0.35">
      <c r="B131">
        <v>2017</v>
      </c>
      <c r="C131">
        <v>2017</v>
      </c>
      <c r="D131" s="8" t="s">
        <v>119</v>
      </c>
      <c r="E131" s="8" t="s">
        <v>120</v>
      </c>
      <c r="F131">
        <v>10143</v>
      </c>
      <c r="G131">
        <v>6407875</v>
      </c>
      <c r="H131">
        <v>158.30000000000001</v>
      </c>
      <c r="I131" s="10" t="str">
        <f t="shared" ref="I131:I155" si="2">C131&amp;D131</f>
        <v>201775-84 years</v>
      </c>
    </row>
    <row r="132" spans="1:9" x14ac:dyDescent="0.35">
      <c r="B132">
        <v>2017</v>
      </c>
      <c r="C132">
        <v>2017</v>
      </c>
      <c r="D132" s="8" t="s">
        <v>121</v>
      </c>
      <c r="E132" s="8" t="s">
        <v>122</v>
      </c>
      <c r="F132">
        <v>9910</v>
      </c>
      <c r="G132">
        <v>2279669</v>
      </c>
      <c r="H132">
        <v>434.7</v>
      </c>
      <c r="I132" s="10" t="str">
        <f t="shared" si="2"/>
        <v>201785+ years</v>
      </c>
    </row>
    <row r="133" spans="1:9" x14ac:dyDescent="0.35">
      <c r="A133" t="s">
        <v>7</v>
      </c>
      <c r="B133">
        <v>2017</v>
      </c>
      <c r="C133">
        <v>2017</v>
      </c>
      <c r="F133">
        <v>30488</v>
      </c>
      <c r="G133">
        <v>160408119</v>
      </c>
      <c r="H133">
        <v>19</v>
      </c>
      <c r="I133" s="10" t="str">
        <f t="shared" si="2"/>
        <v>2017</v>
      </c>
    </row>
    <row r="134" spans="1:9" x14ac:dyDescent="0.35">
      <c r="B134">
        <v>2018</v>
      </c>
      <c r="C134">
        <v>2018</v>
      </c>
      <c r="D134" s="8" t="s">
        <v>110</v>
      </c>
      <c r="E134" s="8" t="s">
        <v>111</v>
      </c>
      <c r="F134">
        <v>24</v>
      </c>
      <c r="G134">
        <v>20587600</v>
      </c>
      <c r="H134">
        <v>0.1</v>
      </c>
      <c r="I134" s="10" t="str">
        <f t="shared" si="2"/>
        <v>201835-44 years</v>
      </c>
    </row>
    <row r="135" spans="1:9" x14ac:dyDescent="0.35">
      <c r="B135">
        <v>2018</v>
      </c>
      <c r="C135">
        <v>2018</v>
      </c>
      <c r="D135" s="8" t="s">
        <v>113</v>
      </c>
      <c r="E135" s="8" t="s">
        <v>114</v>
      </c>
      <c r="F135">
        <v>412</v>
      </c>
      <c r="G135">
        <v>20541202</v>
      </c>
      <c r="H135">
        <v>2</v>
      </c>
      <c r="I135" s="10" t="str">
        <f t="shared" si="2"/>
        <v>201845-54 years</v>
      </c>
    </row>
    <row r="136" spans="1:9" x14ac:dyDescent="0.35">
      <c r="B136">
        <v>2018</v>
      </c>
      <c r="C136">
        <v>2018</v>
      </c>
      <c r="D136" s="8" t="s">
        <v>115</v>
      </c>
      <c r="E136" s="8" t="s">
        <v>116</v>
      </c>
      <c r="F136">
        <v>2916</v>
      </c>
      <c r="G136">
        <v>20398863</v>
      </c>
      <c r="H136">
        <v>14.3</v>
      </c>
      <c r="I136" s="10" t="str">
        <f t="shared" si="2"/>
        <v>201855-64 years</v>
      </c>
    </row>
    <row r="137" spans="1:9" x14ac:dyDescent="0.35">
      <c r="B137">
        <v>2018</v>
      </c>
      <c r="C137">
        <v>2018</v>
      </c>
      <c r="D137" s="8" t="s">
        <v>117</v>
      </c>
      <c r="E137" s="8" t="s">
        <v>118</v>
      </c>
      <c r="F137">
        <v>7420</v>
      </c>
      <c r="G137">
        <v>14246085</v>
      </c>
      <c r="H137">
        <v>52.1</v>
      </c>
      <c r="I137" s="10" t="str">
        <f t="shared" si="2"/>
        <v>201865-74 years</v>
      </c>
    </row>
    <row r="138" spans="1:9" x14ac:dyDescent="0.35">
      <c r="B138">
        <v>2018</v>
      </c>
      <c r="C138">
        <v>2018</v>
      </c>
      <c r="D138" s="8" t="s">
        <v>119</v>
      </c>
      <c r="E138" s="8" t="s">
        <v>120</v>
      </c>
      <c r="F138">
        <v>10461</v>
      </c>
      <c r="G138">
        <v>6735040</v>
      </c>
      <c r="H138">
        <v>155.30000000000001</v>
      </c>
      <c r="I138" s="10" t="str">
        <f t="shared" si="2"/>
        <v>201875-84 years</v>
      </c>
    </row>
    <row r="139" spans="1:9" x14ac:dyDescent="0.35">
      <c r="B139">
        <v>2018</v>
      </c>
      <c r="C139">
        <v>2018</v>
      </c>
      <c r="D139" s="8" t="s">
        <v>121</v>
      </c>
      <c r="E139" s="8" t="s">
        <v>122</v>
      </c>
      <c r="F139">
        <v>10254</v>
      </c>
      <c r="G139">
        <v>2325693</v>
      </c>
      <c r="H139">
        <v>440.9</v>
      </c>
      <c r="I139" s="10" t="str">
        <f t="shared" si="2"/>
        <v>201885+ years</v>
      </c>
    </row>
    <row r="140" spans="1:9" x14ac:dyDescent="0.35">
      <c r="A140" t="s">
        <v>7</v>
      </c>
      <c r="B140">
        <v>2018</v>
      </c>
      <c r="C140">
        <v>2018</v>
      </c>
      <c r="F140">
        <v>31489</v>
      </c>
      <c r="G140">
        <v>161128679</v>
      </c>
      <c r="H140">
        <v>19.5</v>
      </c>
      <c r="I140" s="10" t="str">
        <f t="shared" si="2"/>
        <v>2018</v>
      </c>
    </row>
    <row r="141" spans="1:9" x14ac:dyDescent="0.35">
      <c r="B141">
        <v>2019</v>
      </c>
      <c r="C141">
        <v>2019</v>
      </c>
      <c r="D141" s="8" t="s">
        <v>110</v>
      </c>
      <c r="E141" s="8" t="s">
        <v>111</v>
      </c>
      <c r="F141">
        <v>23</v>
      </c>
      <c r="G141">
        <v>20792080</v>
      </c>
      <c r="H141">
        <v>0.1</v>
      </c>
      <c r="I141" s="10" t="str">
        <f t="shared" si="2"/>
        <v>201935-44 years</v>
      </c>
    </row>
    <row r="142" spans="1:9" x14ac:dyDescent="0.35">
      <c r="B142">
        <v>2019</v>
      </c>
      <c r="C142">
        <v>2019</v>
      </c>
      <c r="D142" s="8" t="s">
        <v>113</v>
      </c>
      <c r="E142" s="8" t="s">
        <v>114</v>
      </c>
      <c r="F142">
        <v>385</v>
      </c>
      <c r="G142">
        <v>20171966</v>
      </c>
      <c r="H142">
        <v>1.9</v>
      </c>
      <c r="I142" s="10" t="str">
        <f t="shared" si="2"/>
        <v>201945-54 years</v>
      </c>
    </row>
    <row r="143" spans="1:9" x14ac:dyDescent="0.35">
      <c r="B143">
        <v>2019</v>
      </c>
      <c r="C143">
        <v>2019</v>
      </c>
      <c r="D143" s="8" t="s">
        <v>115</v>
      </c>
      <c r="E143" s="8" t="s">
        <v>116</v>
      </c>
      <c r="F143">
        <v>2922</v>
      </c>
      <c r="G143">
        <v>20499219</v>
      </c>
      <c r="H143">
        <v>14.3</v>
      </c>
      <c r="I143" s="10" t="str">
        <f t="shared" si="2"/>
        <v>201955-64 years</v>
      </c>
    </row>
    <row r="144" spans="1:9" x14ac:dyDescent="0.35">
      <c r="B144">
        <v>2019</v>
      </c>
      <c r="C144">
        <v>2019</v>
      </c>
      <c r="D144" s="8" t="s">
        <v>117</v>
      </c>
      <c r="E144" s="8" t="s">
        <v>118</v>
      </c>
      <c r="F144">
        <v>7590</v>
      </c>
      <c r="G144">
        <v>14699579</v>
      </c>
      <c r="H144">
        <v>51.6</v>
      </c>
      <c r="I144" s="10" t="str">
        <f t="shared" si="2"/>
        <v>201965-74 years</v>
      </c>
    </row>
    <row r="145" spans="1:9" x14ac:dyDescent="0.35">
      <c r="B145">
        <v>2019</v>
      </c>
      <c r="C145">
        <v>2019</v>
      </c>
      <c r="D145" s="8" t="s">
        <v>119</v>
      </c>
      <c r="E145" s="8" t="s">
        <v>120</v>
      </c>
      <c r="F145">
        <v>10487</v>
      </c>
      <c r="G145">
        <v>6998223</v>
      </c>
      <c r="H145">
        <v>149.9</v>
      </c>
      <c r="I145" s="10" t="str">
        <f t="shared" si="2"/>
        <v>201975-84 years</v>
      </c>
    </row>
    <row r="146" spans="1:9" x14ac:dyDescent="0.35">
      <c r="B146">
        <v>2019</v>
      </c>
      <c r="C146">
        <v>2019</v>
      </c>
      <c r="D146" s="8" t="s">
        <v>121</v>
      </c>
      <c r="E146" s="8" t="s">
        <v>122</v>
      </c>
      <c r="F146">
        <v>10223</v>
      </c>
      <c r="G146">
        <v>2376488</v>
      </c>
      <c r="H146">
        <v>430.2</v>
      </c>
      <c r="I146" s="10" t="str">
        <f t="shared" si="2"/>
        <v>201985+ years</v>
      </c>
    </row>
    <row r="147" spans="1:9" x14ac:dyDescent="0.35">
      <c r="A147" t="s">
        <v>7</v>
      </c>
      <c r="B147">
        <v>2019</v>
      </c>
      <c r="C147">
        <v>2019</v>
      </c>
      <c r="F147">
        <v>31638</v>
      </c>
      <c r="G147">
        <v>161657324</v>
      </c>
      <c r="H147">
        <v>19.600000000000001</v>
      </c>
      <c r="I147" s="10" t="str">
        <f t="shared" si="2"/>
        <v>2019</v>
      </c>
    </row>
    <row r="148" spans="1:9" x14ac:dyDescent="0.35">
      <c r="B148">
        <v>2020</v>
      </c>
      <c r="C148">
        <v>2020</v>
      </c>
      <c r="D148" s="8" t="s">
        <v>110</v>
      </c>
      <c r="E148" s="8" t="s">
        <v>111</v>
      </c>
      <c r="F148">
        <v>32</v>
      </c>
      <c r="G148">
        <v>21045868</v>
      </c>
      <c r="H148">
        <v>0.2</v>
      </c>
      <c r="I148" s="10" t="str">
        <f t="shared" si="2"/>
        <v>202035-44 years</v>
      </c>
    </row>
    <row r="149" spans="1:9" x14ac:dyDescent="0.35">
      <c r="B149">
        <v>2020</v>
      </c>
      <c r="C149">
        <v>2020</v>
      </c>
      <c r="D149" s="8" t="s">
        <v>113</v>
      </c>
      <c r="E149" s="8" t="s">
        <v>114</v>
      </c>
      <c r="F149">
        <v>326</v>
      </c>
      <c r="G149">
        <v>19924692</v>
      </c>
      <c r="H149">
        <v>1.6</v>
      </c>
      <c r="I149" s="10" t="str">
        <f t="shared" si="2"/>
        <v>202045-54 years</v>
      </c>
    </row>
    <row r="150" spans="1:9" x14ac:dyDescent="0.35">
      <c r="B150">
        <v>2020</v>
      </c>
      <c r="C150">
        <v>2020</v>
      </c>
      <c r="D150" s="8" t="s">
        <v>115</v>
      </c>
      <c r="E150" s="8" t="s">
        <v>116</v>
      </c>
      <c r="F150">
        <v>2944</v>
      </c>
      <c r="G150">
        <v>20489434</v>
      </c>
      <c r="H150">
        <v>14.4</v>
      </c>
      <c r="I150" s="10" t="str">
        <f t="shared" si="2"/>
        <v>202055-64 years</v>
      </c>
    </row>
    <row r="151" spans="1:9" x14ac:dyDescent="0.35">
      <c r="B151">
        <v>2020</v>
      </c>
      <c r="C151">
        <v>2020</v>
      </c>
      <c r="D151" s="8" t="s">
        <v>117</v>
      </c>
      <c r="E151" s="8" t="s">
        <v>118</v>
      </c>
      <c r="F151">
        <v>8083</v>
      </c>
      <c r="G151">
        <v>15183540</v>
      </c>
      <c r="H151">
        <v>53.2</v>
      </c>
      <c r="I151" s="10" t="str">
        <f t="shared" si="2"/>
        <v>202065-74 years</v>
      </c>
    </row>
    <row r="152" spans="1:9" x14ac:dyDescent="0.35">
      <c r="B152">
        <v>2020</v>
      </c>
      <c r="C152">
        <v>2020</v>
      </c>
      <c r="D152" s="8" t="s">
        <v>119</v>
      </c>
      <c r="E152" s="8" t="s">
        <v>120</v>
      </c>
      <c r="F152">
        <v>10944</v>
      </c>
      <c r="G152">
        <v>7223275</v>
      </c>
      <c r="H152">
        <v>151.5</v>
      </c>
      <c r="I152" s="10" t="str">
        <f t="shared" si="2"/>
        <v>202075-84 years</v>
      </c>
    </row>
    <row r="153" spans="1:9" x14ac:dyDescent="0.35">
      <c r="B153">
        <v>2020</v>
      </c>
      <c r="C153">
        <v>2020</v>
      </c>
      <c r="D153" s="8" t="s">
        <v>121</v>
      </c>
      <c r="E153" s="8" t="s">
        <v>122</v>
      </c>
      <c r="F153">
        <v>10375</v>
      </c>
      <c r="G153">
        <v>2414693</v>
      </c>
      <c r="H153">
        <v>429.7</v>
      </c>
      <c r="I153" s="10" t="str">
        <f t="shared" si="2"/>
        <v>202085+ years</v>
      </c>
    </row>
    <row r="154" spans="1:9" x14ac:dyDescent="0.35">
      <c r="A154" t="s">
        <v>7</v>
      </c>
      <c r="B154">
        <v>2020</v>
      </c>
      <c r="C154">
        <v>2020</v>
      </c>
      <c r="F154">
        <v>32707</v>
      </c>
      <c r="G154">
        <v>162256202</v>
      </c>
      <c r="H154">
        <v>20.2</v>
      </c>
      <c r="I154" s="10" t="str">
        <f t="shared" si="2"/>
        <v>2020</v>
      </c>
    </row>
    <row r="155" spans="1:9" x14ac:dyDescent="0.35">
      <c r="A155" t="s">
        <v>7</v>
      </c>
      <c r="F155">
        <v>650802</v>
      </c>
      <c r="G155">
        <v>3317352843</v>
      </c>
      <c r="H155">
        <v>19.600000000000001</v>
      </c>
      <c r="I155" s="10" t="str">
        <f t="shared" si="2"/>
        <v/>
      </c>
    </row>
    <row r="156" spans="1:9" x14ac:dyDescent="0.35">
      <c r="A156" t="s">
        <v>8</v>
      </c>
    </row>
    <row r="157" spans="1:9" x14ac:dyDescent="0.35">
      <c r="A157" t="s">
        <v>210</v>
      </c>
    </row>
    <row r="158" spans="1:9" x14ac:dyDescent="0.35">
      <c r="A158" t="s">
        <v>10</v>
      </c>
    </row>
    <row r="159" spans="1:9" x14ac:dyDescent="0.35">
      <c r="A159" t="s">
        <v>63</v>
      </c>
    </row>
    <row r="160" spans="1:9" x14ac:dyDescent="0.35">
      <c r="A160" t="s">
        <v>153</v>
      </c>
    </row>
    <row r="161" spans="1:1" x14ac:dyDescent="0.35">
      <c r="A161" t="s">
        <v>154</v>
      </c>
    </row>
    <row r="162" spans="1:1" x14ac:dyDescent="0.35">
      <c r="A162" t="s">
        <v>13</v>
      </c>
    </row>
    <row r="163" spans="1:1" x14ac:dyDescent="0.35">
      <c r="A163" t="s">
        <v>14</v>
      </c>
    </row>
    <row r="164" spans="1:1" x14ac:dyDescent="0.35">
      <c r="A164" t="s">
        <v>15</v>
      </c>
    </row>
    <row r="165" spans="1:1" x14ac:dyDescent="0.35">
      <c r="A165" t="s">
        <v>17</v>
      </c>
    </row>
    <row r="166" spans="1:1" x14ac:dyDescent="0.35">
      <c r="A166" t="s">
        <v>18</v>
      </c>
    </row>
    <row r="167" spans="1:1" x14ac:dyDescent="0.35">
      <c r="A167" t="s">
        <v>8</v>
      </c>
    </row>
    <row r="168" spans="1:1" x14ac:dyDescent="0.35">
      <c r="A168" t="s">
        <v>19</v>
      </c>
    </row>
    <row r="169" spans="1:1" x14ac:dyDescent="0.35">
      <c r="A169" t="s">
        <v>8</v>
      </c>
    </row>
    <row r="170" spans="1:1" x14ac:dyDescent="0.35">
      <c r="A170" t="s">
        <v>243</v>
      </c>
    </row>
    <row r="171" spans="1:1" x14ac:dyDescent="0.35">
      <c r="A171" t="s">
        <v>8</v>
      </c>
    </row>
    <row r="172" spans="1:1" x14ac:dyDescent="0.35">
      <c r="A172" t="s">
        <v>208</v>
      </c>
    </row>
    <row r="173" spans="1:1" x14ac:dyDescent="0.35">
      <c r="A173" t="s">
        <v>207</v>
      </c>
    </row>
    <row r="174" spans="1:1" x14ac:dyDescent="0.35">
      <c r="A174" t="s">
        <v>206</v>
      </c>
    </row>
    <row r="175" spans="1:1" x14ac:dyDescent="0.35">
      <c r="A175" t="s">
        <v>242</v>
      </c>
    </row>
    <row r="176" spans="1:1" x14ac:dyDescent="0.35">
      <c r="A176" t="s">
        <v>8</v>
      </c>
    </row>
    <row r="177" spans="1:1" x14ac:dyDescent="0.35">
      <c r="A177" t="s">
        <v>132</v>
      </c>
    </row>
    <row r="178" spans="1:1" x14ac:dyDescent="0.35">
      <c r="A178" t="s">
        <v>241</v>
      </c>
    </row>
    <row r="179" spans="1:1" x14ac:dyDescent="0.35">
      <c r="A179" t="s">
        <v>240</v>
      </c>
    </row>
    <row r="180" spans="1:1" x14ac:dyDescent="0.35">
      <c r="A180" t="s">
        <v>8</v>
      </c>
    </row>
    <row r="181" spans="1:1" x14ac:dyDescent="0.35">
      <c r="A181" t="s">
        <v>23</v>
      </c>
    </row>
    <row r="182" spans="1:1" x14ac:dyDescent="0.35">
      <c r="A182" t="s">
        <v>24</v>
      </c>
    </row>
    <row r="183" spans="1:1" x14ac:dyDescent="0.35">
      <c r="A183" t="s">
        <v>25</v>
      </c>
    </row>
    <row r="184" spans="1:1" x14ac:dyDescent="0.35">
      <c r="A184" t="s">
        <v>26</v>
      </c>
    </row>
    <row r="185" spans="1:1" x14ac:dyDescent="0.35">
      <c r="A185" t="s">
        <v>27</v>
      </c>
    </row>
    <row r="186" spans="1:1" x14ac:dyDescent="0.35">
      <c r="A186" t="s">
        <v>28</v>
      </c>
    </row>
    <row r="187" spans="1:1" x14ac:dyDescent="0.35">
      <c r="A187" t="s">
        <v>29</v>
      </c>
    </row>
    <row r="188" spans="1:1" x14ac:dyDescent="0.35">
      <c r="A188" t="s">
        <v>30</v>
      </c>
    </row>
    <row r="189" spans="1:1" x14ac:dyDescent="0.35">
      <c r="A189" t="s">
        <v>31</v>
      </c>
    </row>
    <row r="190" spans="1:1" x14ac:dyDescent="0.35">
      <c r="A190" t="s">
        <v>32</v>
      </c>
    </row>
    <row r="191" spans="1:1" x14ac:dyDescent="0.35">
      <c r="A191" t="s">
        <v>33</v>
      </c>
    </row>
    <row r="192" spans="1:1" x14ac:dyDescent="0.35">
      <c r="A192" t="s">
        <v>34</v>
      </c>
    </row>
    <row r="193" spans="1:1" x14ac:dyDescent="0.35">
      <c r="A193" t="s">
        <v>35</v>
      </c>
    </row>
    <row r="194" spans="1:1" x14ac:dyDescent="0.35">
      <c r="A194" t="s">
        <v>239</v>
      </c>
    </row>
    <row r="195" spans="1:1" x14ac:dyDescent="0.35">
      <c r="A195" t="s">
        <v>238</v>
      </c>
    </row>
    <row r="196" spans="1:1" x14ac:dyDescent="0.35">
      <c r="A196" t="s">
        <v>237</v>
      </c>
    </row>
    <row r="197" spans="1:1" x14ac:dyDescent="0.35">
      <c r="A197" t="s">
        <v>158</v>
      </c>
    </row>
    <row r="198" spans="1:1" x14ac:dyDescent="0.35">
      <c r="A198" t="s">
        <v>236</v>
      </c>
    </row>
    <row r="199" spans="1:1" x14ac:dyDescent="0.35">
      <c r="A199" t="s">
        <v>138</v>
      </c>
    </row>
    <row r="200" spans="1:1" x14ac:dyDescent="0.35">
      <c r="A200" t="s">
        <v>160</v>
      </c>
    </row>
    <row r="201" spans="1:1" x14ac:dyDescent="0.35">
      <c r="A201" t="s">
        <v>204</v>
      </c>
    </row>
    <row r="202" spans="1:1" x14ac:dyDescent="0.35">
      <c r="A202" t="s">
        <v>203</v>
      </c>
    </row>
    <row r="203" spans="1:1" x14ac:dyDescent="0.35">
      <c r="A203" t="s">
        <v>202</v>
      </c>
    </row>
    <row r="204" spans="1:1" x14ac:dyDescent="0.35">
      <c r="A204" t="s">
        <v>201</v>
      </c>
    </row>
    <row r="205" spans="1:1" x14ac:dyDescent="0.35">
      <c r="A205" t="s">
        <v>200</v>
      </c>
    </row>
    <row r="206" spans="1:1" x14ac:dyDescent="0.35">
      <c r="A206" t="s">
        <v>199</v>
      </c>
    </row>
    <row r="207" spans="1:1" x14ac:dyDescent="0.35">
      <c r="A207" t="s">
        <v>198</v>
      </c>
    </row>
    <row r="208" spans="1:1" x14ac:dyDescent="0.35">
      <c r="A208" t="s">
        <v>197</v>
      </c>
    </row>
    <row r="209" spans="1:1" x14ac:dyDescent="0.35">
      <c r="A209" t="s">
        <v>196</v>
      </c>
    </row>
    <row r="210" spans="1:1" x14ac:dyDescent="0.35">
      <c r="A210" t="s">
        <v>195</v>
      </c>
    </row>
    <row r="211" spans="1:1" x14ac:dyDescent="0.35">
      <c r="A211" t="s">
        <v>194</v>
      </c>
    </row>
    <row r="212" spans="1:1" x14ac:dyDescent="0.35">
      <c r="A212" t="s">
        <v>193</v>
      </c>
    </row>
    <row r="213" spans="1:1" x14ac:dyDescent="0.35">
      <c r="A213" t="s">
        <v>192</v>
      </c>
    </row>
    <row r="214" spans="1:1" x14ac:dyDescent="0.35">
      <c r="A214" t="s">
        <v>191</v>
      </c>
    </row>
    <row r="215" spans="1:1" x14ac:dyDescent="0.35">
      <c r="A215" t="s">
        <v>190</v>
      </c>
    </row>
    <row r="216" spans="1:1" x14ac:dyDescent="0.35">
      <c r="A216" t="s">
        <v>189</v>
      </c>
    </row>
    <row r="217" spans="1:1" x14ac:dyDescent="0.35">
      <c r="A217" t="s">
        <v>188</v>
      </c>
    </row>
    <row r="218" spans="1:1" x14ac:dyDescent="0.35">
      <c r="A218" t="s">
        <v>187</v>
      </c>
    </row>
    <row r="219" spans="1:1" x14ac:dyDescent="0.35">
      <c r="A219" t="s">
        <v>186</v>
      </c>
    </row>
    <row r="220" spans="1:1" x14ac:dyDescent="0.35">
      <c r="A220" t="s">
        <v>185</v>
      </c>
    </row>
    <row r="221" spans="1:1" x14ac:dyDescent="0.35">
      <c r="A221" t="s">
        <v>59</v>
      </c>
    </row>
    <row r="222" spans="1:1" x14ac:dyDescent="0.35">
      <c r="A222" t="s">
        <v>60</v>
      </c>
    </row>
    <row r="223" spans="1:1" x14ac:dyDescent="0.35">
      <c r="A223" t="s">
        <v>184</v>
      </c>
    </row>
    <row r="224" spans="1:1" x14ac:dyDescent="0.35">
      <c r="A224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3106-6969-43C9-A3D0-AAD9835C480D}">
  <dimension ref="A1:I1210"/>
  <sheetViews>
    <sheetView workbookViewId="0"/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299</v>
      </c>
      <c r="E1" t="s">
        <v>298</v>
      </c>
      <c r="F1" t="s">
        <v>3</v>
      </c>
      <c r="G1" t="s">
        <v>4</v>
      </c>
      <c r="H1" t="s">
        <v>5</v>
      </c>
      <c r="I1" t="s">
        <v>6</v>
      </c>
    </row>
    <row r="2" spans="1:9" x14ac:dyDescent="0.35">
      <c r="B2">
        <v>1999</v>
      </c>
      <c r="C2">
        <v>1999</v>
      </c>
      <c r="D2" t="s">
        <v>297</v>
      </c>
      <c r="E2">
        <v>1</v>
      </c>
      <c r="F2">
        <v>613</v>
      </c>
      <c r="G2">
        <v>2136882</v>
      </c>
      <c r="H2">
        <v>28.7</v>
      </c>
      <c r="I2">
        <v>39.1</v>
      </c>
    </row>
    <row r="3" spans="1:9" x14ac:dyDescent="0.35">
      <c r="B3">
        <v>1999</v>
      </c>
      <c r="C3">
        <v>1999</v>
      </c>
      <c r="D3" t="s">
        <v>296</v>
      </c>
      <c r="E3">
        <v>2</v>
      </c>
      <c r="F3">
        <v>20</v>
      </c>
      <c r="G3">
        <v>323513</v>
      </c>
      <c r="H3">
        <v>6.2</v>
      </c>
      <c r="I3">
        <v>20.7</v>
      </c>
    </row>
    <row r="4" spans="1:9" x14ac:dyDescent="0.35">
      <c r="B4">
        <v>1999</v>
      </c>
      <c r="C4">
        <v>1999</v>
      </c>
      <c r="D4" t="s">
        <v>295</v>
      </c>
      <c r="E4">
        <v>4</v>
      </c>
      <c r="F4">
        <v>498</v>
      </c>
      <c r="G4">
        <v>2505524</v>
      </c>
      <c r="H4">
        <v>19.899999999999999</v>
      </c>
      <c r="I4">
        <v>24.3</v>
      </c>
    </row>
    <row r="5" spans="1:9" x14ac:dyDescent="0.35">
      <c r="B5">
        <v>1999</v>
      </c>
      <c r="C5">
        <v>1999</v>
      </c>
      <c r="D5" t="s">
        <v>294</v>
      </c>
      <c r="E5">
        <v>5</v>
      </c>
      <c r="F5">
        <v>378</v>
      </c>
      <c r="G5">
        <v>1292415</v>
      </c>
      <c r="H5">
        <v>29.2</v>
      </c>
      <c r="I5">
        <v>35.200000000000003</v>
      </c>
    </row>
    <row r="6" spans="1:9" x14ac:dyDescent="0.35">
      <c r="B6">
        <v>1999</v>
      </c>
      <c r="C6">
        <v>1999</v>
      </c>
      <c r="D6" t="s">
        <v>293</v>
      </c>
      <c r="E6">
        <v>6</v>
      </c>
      <c r="F6">
        <v>3077</v>
      </c>
      <c r="G6">
        <v>16699043</v>
      </c>
      <c r="H6">
        <v>18.399999999999999</v>
      </c>
      <c r="I6">
        <v>28.4</v>
      </c>
    </row>
    <row r="7" spans="1:9" x14ac:dyDescent="0.35">
      <c r="B7">
        <v>1999</v>
      </c>
      <c r="C7">
        <v>1999</v>
      </c>
      <c r="D7" t="s">
        <v>292</v>
      </c>
      <c r="E7">
        <v>8</v>
      </c>
      <c r="F7">
        <v>362</v>
      </c>
      <c r="G7">
        <v>2124660</v>
      </c>
      <c r="H7">
        <v>17</v>
      </c>
      <c r="I7">
        <v>29.8</v>
      </c>
    </row>
    <row r="8" spans="1:9" x14ac:dyDescent="0.35">
      <c r="B8">
        <v>1999</v>
      </c>
      <c r="C8">
        <v>1999</v>
      </c>
      <c r="D8" t="s">
        <v>291</v>
      </c>
      <c r="E8">
        <v>9</v>
      </c>
      <c r="F8">
        <v>404</v>
      </c>
      <c r="G8">
        <v>1639253</v>
      </c>
      <c r="H8">
        <v>24.6</v>
      </c>
      <c r="I8">
        <v>28.8</v>
      </c>
    </row>
    <row r="9" spans="1:9" x14ac:dyDescent="0.35">
      <c r="B9">
        <v>1999</v>
      </c>
      <c r="C9">
        <v>1999</v>
      </c>
      <c r="D9" t="s">
        <v>290</v>
      </c>
      <c r="E9">
        <v>10</v>
      </c>
      <c r="F9">
        <v>93</v>
      </c>
      <c r="G9">
        <v>376258</v>
      </c>
      <c r="H9">
        <v>24.7</v>
      </c>
      <c r="I9">
        <v>32.9</v>
      </c>
    </row>
    <row r="10" spans="1:9" x14ac:dyDescent="0.35">
      <c r="B10">
        <v>1999</v>
      </c>
      <c r="C10">
        <v>1999</v>
      </c>
      <c r="D10" t="s">
        <v>289</v>
      </c>
      <c r="E10">
        <v>11</v>
      </c>
      <c r="F10">
        <v>113</v>
      </c>
      <c r="G10">
        <v>268416</v>
      </c>
      <c r="H10">
        <v>42.1</v>
      </c>
      <c r="I10">
        <v>57.9</v>
      </c>
    </row>
    <row r="11" spans="1:9" x14ac:dyDescent="0.35">
      <c r="B11">
        <v>1999</v>
      </c>
      <c r="C11">
        <v>1999</v>
      </c>
      <c r="D11" t="s">
        <v>288</v>
      </c>
      <c r="E11">
        <v>12</v>
      </c>
      <c r="F11">
        <v>2245</v>
      </c>
      <c r="G11">
        <v>7685574</v>
      </c>
      <c r="H11">
        <v>29.2</v>
      </c>
      <c r="I11">
        <v>25.9</v>
      </c>
    </row>
    <row r="12" spans="1:9" x14ac:dyDescent="0.35">
      <c r="B12">
        <v>1999</v>
      </c>
      <c r="C12">
        <v>1999</v>
      </c>
      <c r="D12" t="s">
        <v>287</v>
      </c>
      <c r="E12">
        <v>13</v>
      </c>
      <c r="F12">
        <v>813</v>
      </c>
      <c r="G12">
        <v>3949934</v>
      </c>
      <c r="H12">
        <v>20.6</v>
      </c>
      <c r="I12">
        <v>38.799999999999997</v>
      </c>
    </row>
    <row r="13" spans="1:9" x14ac:dyDescent="0.35">
      <c r="B13">
        <v>1999</v>
      </c>
      <c r="C13">
        <v>1999</v>
      </c>
      <c r="D13" t="s">
        <v>286</v>
      </c>
      <c r="E13">
        <v>15</v>
      </c>
      <c r="F13">
        <v>117</v>
      </c>
      <c r="G13">
        <v>608470</v>
      </c>
      <c r="H13">
        <v>19.2</v>
      </c>
      <c r="I13">
        <v>22.7</v>
      </c>
    </row>
    <row r="14" spans="1:9" x14ac:dyDescent="0.35">
      <c r="B14">
        <v>1999</v>
      </c>
      <c r="C14">
        <v>1999</v>
      </c>
      <c r="D14" t="s">
        <v>285</v>
      </c>
      <c r="E14">
        <v>16</v>
      </c>
      <c r="F14">
        <v>159</v>
      </c>
      <c r="G14">
        <v>638876</v>
      </c>
      <c r="H14">
        <v>24.9</v>
      </c>
      <c r="I14">
        <v>33.5</v>
      </c>
    </row>
    <row r="15" spans="1:9" x14ac:dyDescent="0.35">
      <c r="B15">
        <v>1999</v>
      </c>
      <c r="C15">
        <v>1999</v>
      </c>
      <c r="D15" t="s">
        <v>284</v>
      </c>
      <c r="E15">
        <v>17</v>
      </c>
      <c r="F15">
        <v>1423</v>
      </c>
      <c r="G15">
        <v>6045670</v>
      </c>
      <c r="H15">
        <v>23.5</v>
      </c>
      <c r="I15">
        <v>33</v>
      </c>
    </row>
    <row r="16" spans="1:9" x14ac:dyDescent="0.35">
      <c r="B16">
        <v>1999</v>
      </c>
      <c r="C16">
        <v>1999</v>
      </c>
      <c r="D16" t="s">
        <v>283</v>
      </c>
      <c r="E16">
        <v>18</v>
      </c>
      <c r="F16">
        <v>746</v>
      </c>
      <c r="G16">
        <v>2961618</v>
      </c>
      <c r="H16">
        <v>25.2</v>
      </c>
      <c r="I16">
        <v>35.200000000000003</v>
      </c>
    </row>
    <row r="17" spans="2:9" x14ac:dyDescent="0.35">
      <c r="B17">
        <v>1999</v>
      </c>
      <c r="C17">
        <v>1999</v>
      </c>
      <c r="D17" t="s">
        <v>282</v>
      </c>
      <c r="E17">
        <v>19</v>
      </c>
      <c r="F17">
        <v>417</v>
      </c>
      <c r="G17">
        <v>1429411</v>
      </c>
      <c r="H17">
        <v>29.2</v>
      </c>
      <c r="I17">
        <v>31.6</v>
      </c>
    </row>
    <row r="18" spans="2:9" x14ac:dyDescent="0.35">
      <c r="B18">
        <v>1999</v>
      </c>
      <c r="C18">
        <v>1999</v>
      </c>
      <c r="D18" t="s">
        <v>281</v>
      </c>
      <c r="E18">
        <v>20</v>
      </c>
      <c r="F18">
        <v>314</v>
      </c>
      <c r="G18">
        <v>1322294</v>
      </c>
      <c r="H18">
        <v>23.7</v>
      </c>
      <c r="I18">
        <v>29.3</v>
      </c>
    </row>
    <row r="19" spans="2:9" x14ac:dyDescent="0.35">
      <c r="B19">
        <v>1999</v>
      </c>
      <c r="C19">
        <v>1999</v>
      </c>
      <c r="D19" t="s">
        <v>280</v>
      </c>
      <c r="E19">
        <v>21</v>
      </c>
      <c r="F19">
        <v>462</v>
      </c>
      <c r="G19">
        <v>1961652</v>
      </c>
      <c r="H19">
        <v>23.6</v>
      </c>
      <c r="I19">
        <v>33.200000000000003</v>
      </c>
    </row>
    <row r="20" spans="2:9" x14ac:dyDescent="0.35">
      <c r="B20">
        <v>1999</v>
      </c>
      <c r="C20">
        <v>1999</v>
      </c>
      <c r="D20" t="s">
        <v>279</v>
      </c>
      <c r="E20">
        <v>22</v>
      </c>
      <c r="F20">
        <v>551</v>
      </c>
      <c r="G20">
        <v>2158067</v>
      </c>
      <c r="H20">
        <v>25.5</v>
      </c>
      <c r="I20">
        <v>38.5</v>
      </c>
    </row>
    <row r="21" spans="2:9" x14ac:dyDescent="0.35">
      <c r="B21">
        <v>1999</v>
      </c>
      <c r="C21">
        <v>1999</v>
      </c>
      <c r="D21" t="s">
        <v>278</v>
      </c>
      <c r="E21">
        <v>23</v>
      </c>
      <c r="F21">
        <v>148</v>
      </c>
      <c r="G21">
        <v>616210</v>
      </c>
      <c r="H21">
        <v>24</v>
      </c>
      <c r="I21">
        <v>27.8</v>
      </c>
    </row>
    <row r="22" spans="2:9" x14ac:dyDescent="0.35">
      <c r="B22">
        <v>1999</v>
      </c>
      <c r="C22">
        <v>1999</v>
      </c>
      <c r="D22" t="s">
        <v>277</v>
      </c>
      <c r="E22">
        <v>24</v>
      </c>
      <c r="F22">
        <v>580</v>
      </c>
      <c r="G22">
        <v>2537581</v>
      </c>
      <c r="H22">
        <v>22.9</v>
      </c>
      <c r="I22">
        <v>34.6</v>
      </c>
    </row>
    <row r="23" spans="2:9" x14ac:dyDescent="0.35">
      <c r="B23">
        <v>1999</v>
      </c>
      <c r="C23">
        <v>1999</v>
      </c>
      <c r="D23" t="s">
        <v>276</v>
      </c>
      <c r="E23">
        <v>25</v>
      </c>
      <c r="F23">
        <v>801</v>
      </c>
      <c r="G23">
        <v>3042515</v>
      </c>
      <c r="H23">
        <v>26.3</v>
      </c>
      <c r="I23">
        <v>33.200000000000003</v>
      </c>
    </row>
    <row r="24" spans="2:9" x14ac:dyDescent="0.35">
      <c r="B24">
        <v>1999</v>
      </c>
      <c r="C24">
        <v>1999</v>
      </c>
      <c r="D24" t="s">
        <v>275</v>
      </c>
      <c r="E24">
        <v>26</v>
      </c>
      <c r="F24">
        <v>1139</v>
      </c>
      <c r="G24">
        <v>4849346</v>
      </c>
      <c r="H24">
        <v>23.5</v>
      </c>
      <c r="I24">
        <v>32.6</v>
      </c>
    </row>
    <row r="25" spans="2:9" x14ac:dyDescent="0.35">
      <c r="B25">
        <v>1999</v>
      </c>
      <c r="C25">
        <v>1999</v>
      </c>
      <c r="D25" t="s">
        <v>274</v>
      </c>
      <c r="E25">
        <v>27</v>
      </c>
      <c r="F25">
        <v>567</v>
      </c>
      <c r="G25">
        <v>2410550</v>
      </c>
      <c r="H25">
        <v>23.5</v>
      </c>
      <c r="I25">
        <v>31.2</v>
      </c>
    </row>
    <row r="26" spans="2:9" x14ac:dyDescent="0.35">
      <c r="B26">
        <v>1999</v>
      </c>
      <c r="C26">
        <v>1999</v>
      </c>
      <c r="D26" t="s">
        <v>273</v>
      </c>
      <c r="E26">
        <v>28</v>
      </c>
      <c r="F26">
        <v>426</v>
      </c>
      <c r="G26">
        <v>1363827</v>
      </c>
      <c r="H26">
        <v>31.2</v>
      </c>
      <c r="I26">
        <v>44.8</v>
      </c>
    </row>
    <row r="27" spans="2:9" x14ac:dyDescent="0.35">
      <c r="B27">
        <v>1999</v>
      </c>
      <c r="C27">
        <v>1999</v>
      </c>
      <c r="D27" t="s">
        <v>272</v>
      </c>
      <c r="E27">
        <v>29</v>
      </c>
      <c r="F27">
        <v>662</v>
      </c>
      <c r="G27">
        <v>2701782</v>
      </c>
      <c r="H27">
        <v>24.5</v>
      </c>
      <c r="I27">
        <v>30.6</v>
      </c>
    </row>
    <row r="28" spans="2:9" x14ac:dyDescent="0.35">
      <c r="B28">
        <v>1999</v>
      </c>
      <c r="C28">
        <v>1999</v>
      </c>
      <c r="D28" t="s">
        <v>271</v>
      </c>
      <c r="E28">
        <v>30</v>
      </c>
      <c r="F28">
        <v>129</v>
      </c>
      <c r="G28">
        <v>446964</v>
      </c>
      <c r="H28">
        <v>28.9</v>
      </c>
      <c r="I28">
        <v>34.799999999999997</v>
      </c>
    </row>
    <row r="29" spans="2:9" x14ac:dyDescent="0.35">
      <c r="B29">
        <v>1999</v>
      </c>
      <c r="C29">
        <v>1999</v>
      </c>
      <c r="D29" t="s">
        <v>270</v>
      </c>
      <c r="E29">
        <v>31</v>
      </c>
      <c r="F29">
        <v>188</v>
      </c>
      <c r="G29">
        <v>839233</v>
      </c>
      <c r="H29">
        <v>22.4</v>
      </c>
      <c r="I29">
        <v>26.9</v>
      </c>
    </row>
    <row r="30" spans="2:9" x14ac:dyDescent="0.35">
      <c r="B30">
        <v>1999</v>
      </c>
      <c r="C30">
        <v>1999</v>
      </c>
      <c r="D30" t="s">
        <v>269</v>
      </c>
      <c r="E30">
        <v>32</v>
      </c>
      <c r="F30">
        <v>196</v>
      </c>
      <c r="G30">
        <v>985296</v>
      </c>
      <c r="H30">
        <v>19.899999999999999</v>
      </c>
      <c r="I30">
        <v>29.5</v>
      </c>
    </row>
    <row r="31" spans="2:9" x14ac:dyDescent="0.35">
      <c r="B31">
        <v>1999</v>
      </c>
      <c r="C31">
        <v>1999</v>
      </c>
      <c r="D31" t="s">
        <v>268</v>
      </c>
      <c r="E31">
        <v>33</v>
      </c>
      <c r="F31">
        <v>119</v>
      </c>
      <c r="G31">
        <v>600605</v>
      </c>
      <c r="H31">
        <v>19.8</v>
      </c>
      <c r="I31">
        <v>28.8</v>
      </c>
    </row>
    <row r="32" spans="2:9" x14ac:dyDescent="0.35">
      <c r="B32">
        <v>1999</v>
      </c>
      <c r="C32">
        <v>1999</v>
      </c>
      <c r="D32" t="s">
        <v>267</v>
      </c>
      <c r="E32">
        <v>34</v>
      </c>
      <c r="F32">
        <v>966</v>
      </c>
      <c r="G32">
        <v>4055321</v>
      </c>
      <c r="H32">
        <v>23.8</v>
      </c>
      <c r="I32">
        <v>30.4</v>
      </c>
    </row>
    <row r="33" spans="2:9" x14ac:dyDescent="0.35">
      <c r="B33">
        <v>1999</v>
      </c>
      <c r="C33">
        <v>1999</v>
      </c>
      <c r="D33" t="s">
        <v>266</v>
      </c>
      <c r="E33">
        <v>35</v>
      </c>
      <c r="F33">
        <v>197</v>
      </c>
      <c r="G33">
        <v>889421</v>
      </c>
      <c r="H33">
        <v>22.1</v>
      </c>
      <c r="I33">
        <v>31.9</v>
      </c>
    </row>
    <row r="34" spans="2:9" x14ac:dyDescent="0.35">
      <c r="B34">
        <v>1999</v>
      </c>
      <c r="C34">
        <v>1999</v>
      </c>
      <c r="D34" t="s">
        <v>265</v>
      </c>
      <c r="E34">
        <v>36</v>
      </c>
      <c r="F34">
        <v>2056</v>
      </c>
      <c r="G34">
        <v>9105071</v>
      </c>
      <c r="H34">
        <v>22.6</v>
      </c>
      <c r="I34">
        <v>29.4</v>
      </c>
    </row>
    <row r="35" spans="2:9" x14ac:dyDescent="0.35">
      <c r="B35">
        <v>1999</v>
      </c>
      <c r="C35">
        <v>1999</v>
      </c>
      <c r="D35" t="s">
        <v>264</v>
      </c>
      <c r="E35">
        <v>37</v>
      </c>
      <c r="F35">
        <v>911</v>
      </c>
      <c r="G35">
        <v>3886651</v>
      </c>
      <c r="H35">
        <v>23.4</v>
      </c>
      <c r="I35">
        <v>35.200000000000003</v>
      </c>
    </row>
    <row r="36" spans="2:9" x14ac:dyDescent="0.35">
      <c r="B36">
        <v>1999</v>
      </c>
      <c r="C36">
        <v>1999</v>
      </c>
      <c r="D36" t="s">
        <v>263</v>
      </c>
      <c r="E36">
        <v>38</v>
      </c>
      <c r="F36">
        <v>88</v>
      </c>
      <c r="G36">
        <v>321642</v>
      </c>
      <c r="H36">
        <v>27.4</v>
      </c>
      <c r="I36">
        <v>28.7</v>
      </c>
    </row>
    <row r="37" spans="2:9" x14ac:dyDescent="0.35">
      <c r="B37">
        <v>1999</v>
      </c>
      <c r="C37">
        <v>1999</v>
      </c>
      <c r="D37" t="s">
        <v>262</v>
      </c>
      <c r="E37">
        <v>39</v>
      </c>
      <c r="F37">
        <v>1342</v>
      </c>
      <c r="G37">
        <v>5500437</v>
      </c>
      <c r="H37">
        <v>24.4</v>
      </c>
      <c r="I37">
        <v>31.8</v>
      </c>
    </row>
    <row r="38" spans="2:9" x14ac:dyDescent="0.35">
      <c r="B38">
        <v>1999</v>
      </c>
      <c r="C38">
        <v>1999</v>
      </c>
      <c r="D38" t="s">
        <v>261</v>
      </c>
      <c r="E38">
        <v>40</v>
      </c>
      <c r="F38">
        <v>393</v>
      </c>
      <c r="G38">
        <v>1688364</v>
      </c>
      <c r="H38">
        <v>23.3</v>
      </c>
      <c r="I38">
        <v>30.2</v>
      </c>
    </row>
    <row r="39" spans="2:9" x14ac:dyDescent="0.35">
      <c r="B39">
        <v>1999</v>
      </c>
      <c r="C39">
        <v>1999</v>
      </c>
      <c r="D39" t="s">
        <v>260</v>
      </c>
      <c r="E39">
        <v>41</v>
      </c>
      <c r="F39">
        <v>446</v>
      </c>
      <c r="G39">
        <v>1681715</v>
      </c>
      <c r="H39">
        <v>26.5</v>
      </c>
      <c r="I39">
        <v>32.700000000000003</v>
      </c>
    </row>
    <row r="40" spans="2:9" x14ac:dyDescent="0.35">
      <c r="B40">
        <v>1999</v>
      </c>
      <c r="C40">
        <v>1999</v>
      </c>
      <c r="D40" t="s">
        <v>259</v>
      </c>
      <c r="E40">
        <v>42</v>
      </c>
      <c r="F40">
        <v>1720</v>
      </c>
      <c r="G40">
        <v>5916741</v>
      </c>
      <c r="H40">
        <v>29.1</v>
      </c>
      <c r="I40">
        <v>31.7</v>
      </c>
    </row>
    <row r="41" spans="2:9" x14ac:dyDescent="0.35">
      <c r="B41">
        <v>1999</v>
      </c>
      <c r="C41">
        <v>1999</v>
      </c>
      <c r="D41" t="s">
        <v>258</v>
      </c>
      <c r="E41">
        <v>44</v>
      </c>
      <c r="F41">
        <v>133</v>
      </c>
      <c r="G41">
        <v>499678</v>
      </c>
      <c r="H41">
        <v>26.6</v>
      </c>
      <c r="I41">
        <v>30.6</v>
      </c>
    </row>
    <row r="42" spans="2:9" x14ac:dyDescent="0.35">
      <c r="B42">
        <v>1999</v>
      </c>
      <c r="C42">
        <v>1999</v>
      </c>
      <c r="D42" t="s">
        <v>257</v>
      </c>
      <c r="E42">
        <v>45</v>
      </c>
      <c r="F42">
        <v>533</v>
      </c>
      <c r="G42">
        <v>1929076</v>
      </c>
      <c r="H42">
        <v>27.6</v>
      </c>
      <c r="I42">
        <v>41.1</v>
      </c>
    </row>
    <row r="43" spans="2:9" x14ac:dyDescent="0.35">
      <c r="B43">
        <v>1999</v>
      </c>
      <c r="C43">
        <v>1999</v>
      </c>
      <c r="D43" t="s">
        <v>256</v>
      </c>
      <c r="E43">
        <v>46</v>
      </c>
      <c r="F43">
        <v>114</v>
      </c>
      <c r="G43">
        <v>371912</v>
      </c>
      <c r="H43">
        <v>30.7</v>
      </c>
      <c r="I43">
        <v>33.4</v>
      </c>
    </row>
    <row r="44" spans="2:9" x14ac:dyDescent="0.35">
      <c r="B44">
        <v>1999</v>
      </c>
      <c r="C44">
        <v>1999</v>
      </c>
      <c r="D44" t="s">
        <v>255</v>
      </c>
      <c r="E44">
        <v>47</v>
      </c>
      <c r="F44">
        <v>661</v>
      </c>
      <c r="G44">
        <v>2741240</v>
      </c>
      <c r="H44">
        <v>24.1</v>
      </c>
      <c r="I44">
        <v>34.799999999999997</v>
      </c>
    </row>
    <row r="45" spans="2:9" x14ac:dyDescent="0.35">
      <c r="B45">
        <v>1999</v>
      </c>
      <c r="C45">
        <v>1999</v>
      </c>
      <c r="D45" t="s">
        <v>254</v>
      </c>
      <c r="E45">
        <v>48</v>
      </c>
      <c r="F45">
        <v>1774</v>
      </c>
      <c r="G45">
        <v>10198018</v>
      </c>
      <c r="H45">
        <v>17.399999999999999</v>
      </c>
      <c r="I45">
        <v>30.4</v>
      </c>
    </row>
    <row r="46" spans="2:9" x14ac:dyDescent="0.35">
      <c r="B46">
        <v>1999</v>
      </c>
      <c r="C46">
        <v>1999</v>
      </c>
      <c r="D46" t="s">
        <v>253</v>
      </c>
      <c r="E46">
        <v>49</v>
      </c>
      <c r="F46">
        <v>190</v>
      </c>
      <c r="G46">
        <v>1103315</v>
      </c>
      <c r="H46">
        <v>17.2</v>
      </c>
      <c r="I46">
        <v>32.6</v>
      </c>
    </row>
    <row r="47" spans="2:9" x14ac:dyDescent="0.35">
      <c r="B47">
        <v>1999</v>
      </c>
      <c r="C47">
        <v>1999</v>
      </c>
      <c r="D47" t="s">
        <v>252</v>
      </c>
      <c r="E47">
        <v>50</v>
      </c>
      <c r="F47">
        <v>79</v>
      </c>
      <c r="G47">
        <v>296285</v>
      </c>
      <c r="H47">
        <v>26.7</v>
      </c>
      <c r="I47">
        <v>35.4</v>
      </c>
    </row>
    <row r="48" spans="2:9" x14ac:dyDescent="0.35">
      <c r="B48">
        <v>1999</v>
      </c>
      <c r="C48">
        <v>1999</v>
      </c>
      <c r="D48" t="s">
        <v>251</v>
      </c>
      <c r="E48">
        <v>51</v>
      </c>
      <c r="F48">
        <v>787</v>
      </c>
      <c r="G48">
        <v>3430491</v>
      </c>
      <c r="H48">
        <v>22.9</v>
      </c>
      <c r="I48">
        <v>36.1</v>
      </c>
    </row>
    <row r="49" spans="1:9" x14ac:dyDescent="0.35">
      <c r="B49">
        <v>1999</v>
      </c>
      <c r="C49">
        <v>1999</v>
      </c>
      <c r="D49" t="s">
        <v>250</v>
      </c>
      <c r="E49">
        <v>53</v>
      </c>
      <c r="F49">
        <v>600</v>
      </c>
      <c r="G49">
        <v>2907663</v>
      </c>
      <c r="H49">
        <v>20.6</v>
      </c>
      <c r="I49">
        <v>29.4</v>
      </c>
    </row>
    <row r="50" spans="1:9" x14ac:dyDescent="0.35">
      <c r="B50">
        <v>1999</v>
      </c>
      <c r="C50">
        <v>1999</v>
      </c>
      <c r="D50" t="s">
        <v>249</v>
      </c>
      <c r="E50">
        <v>54</v>
      </c>
      <c r="F50">
        <v>241</v>
      </c>
      <c r="G50">
        <v>879990</v>
      </c>
      <c r="H50">
        <v>27.4</v>
      </c>
      <c r="I50">
        <v>30.8</v>
      </c>
    </row>
    <row r="51" spans="1:9" x14ac:dyDescent="0.35">
      <c r="B51">
        <v>1999</v>
      </c>
      <c r="C51">
        <v>1999</v>
      </c>
      <c r="D51" t="s">
        <v>248</v>
      </c>
      <c r="E51">
        <v>55</v>
      </c>
      <c r="F51">
        <v>681</v>
      </c>
      <c r="G51">
        <v>2631141</v>
      </c>
      <c r="H51">
        <v>25.9</v>
      </c>
      <c r="I51">
        <v>32.6</v>
      </c>
    </row>
    <row r="52" spans="1:9" x14ac:dyDescent="0.35">
      <c r="B52">
        <v>1999</v>
      </c>
      <c r="C52">
        <v>1999</v>
      </c>
      <c r="D52" t="s">
        <v>247</v>
      </c>
      <c r="E52">
        <v>56</v>
      </c>
      <c r="F52">
        <v>57</v>
      </c>
      <c r="G52">
        <v>247262</v>
      </c>
      <c r="H52">
        <v>23.1</v>
      </c>
      <c r="I52">
        <v>32.6</v>
      </c>
    </row>
    <row r="53" spans="1:9" x14ac:dyDescent="0.35">
      <c r="A53" t="s">
        <v>7</v>
      </c>
      <c r="B53">
        <v>1999</v>
      </c>
      <c r="C53">
        <v>1999</v>
      </c>
      <c r="F53">
        <v>31729</v>
      </c>
      <c r="G53">
        <v>136802873</v>
      </c>
      <c r="H53">
        <v>23.2</v>
      </c>
      <c r="I53">
        <v>31.3</v>
      </c>
    </row>
    <row r="54" spans="1:9" x14ac:dyDescent="0.35">
      <c r="B54">
        <v>2000</v>
      </c>
      <c r="C54">
        <v>2000</v>
      </c>
      <c r="D54" t="s">
        <v>297</v>
      </c>
      <c r="E54">
        <v>1</v>
      </c>
      <c r="F54">
        <v>612</v>
      </c>
      <c r="G54">
        <v>2146504</v>
      </c>
      <c r="H54">
        <v>28.5</v>
      </c>
      <c r="I54">
        <v>38.700000000000003</v>
      </c>
    </row>
    <row r="55" spans="1:9" x14ac:dyDescent="0.35">
      <c r="B55">
        <v>2000</v>
      </c>
      <c r="C55">
        <v>2000</v>
      </c>
      <c r="D55" t="s">
        <v>296</v>
      </c>
      <c r="E55">
        <v>2</v>
      </c>
      <c r="F55">
        <v>30</v>
      </c>
      <c r="G55">
        <v>324112</v>
      </c>
      <c r="H55">
        <v>9.3000000000000007</v>
      </c>
      <c r="I55">
        <v>30.3</v>
      </c>
    </row>
    <row r="56" spans="1:9" x14ac:dyDescent="0.35">
      <c r="B56">
        <v>2000</v>
      </c>
      <c r="C56">
        <v>2000</v>
      </c>
      <c r="D56" t="s">
        <v>295</v>
      </c>
      <c r="E56">
        <v>4</v>
      </c>
      <c r="F56">
        <v>601</v>
      </c>
      <c r="G56">
        <v>2561057</v>
      </c>
      <c r="H56">
        <v>23.5</v>
      </c>
      <c r="I56">
        <v>29.4</v>
      </c>
    </row>
    <row r="57" spans="1:9" x14ac:dyDescent="0.35">
      <c r="B57">
        <v>2000</v>
      </c>
      <c r="C57">
        <v>2000</v>
      </c>
      <c r="D57" t="s">
        <v>294</v>
      </c>
      <c r="E57">
        <v>5</v>
      </c>
      <c r="F57">
        <v>334</v>
      </c>
      <c r="G57">
        <v>1304693</v>
      </c>
      <c r="H57">
        <v>25.6</v>
      </c>
      <c r="I57">
        <v>30.4</v>
      </c>
    </row>
    <row r="58" spans="1:9" x14ac:dyDescent="0.35">
      <c r="B58">
        <v>2000</v>
      </c>
      <c r="C58">
        <v>2000</v>
      </c>
      <c r="D58" t="s">
        <v>293</v>
      </c>
      <c r="E58">
        <v>6</v>
      </c>
      <c r="F58">
        <v>3013</v>
      </c>
      <c r="G58">
        <v>16874892</v>
      </c>
      <c r="H58">
        <v>17.899999999999999</v>
      </c>
      <c r="I58">
        <v>27.5</v>
      </c>
    </row>
    <row r="59" spans="1:9" x14ac:dyDescent="0.35">
      <c r="B59">
        <v>2000</v>
      </c>
      <c r="C59">
        <v>2000</v>
      </c>
      <c r="D59" t="s">
        <v>292</v>
      </c>
      <c r="E59">
        <v>8</v>
      </c>
      <c r="F59">
        <v>373</v>
      </c>
      <c r="G59">
        <v>2165983</v>
      </c>
      <c r="H59">
        <v>17.2</v>
      </c>
      <c r="I59">
        <v>30.7</v>
      </c>
    </row>
    <row r="60" spans="1:9" x14ac:dyDescent="0.35">
      <c r="B60">
        <v>2000</v>
      </c>
      <c r="C60">
        <v>2000</v>
      </c>
      <c r="D60" t="s">
        <v>291</v>
      </c>
      <c r="E60">
        <v>9</v>
      </c>
      <c r="F60">
        <v>383</v>
      </c>
      <c r="G60">
        <v>1649319</v>
      </c>
      <c r="H60">
        <v>23.2</v>
      </c>
      <c r="I60">
        <v>27.4</v>
      </c>
    </row>
    <row r="61" spans="1:9" x14ac:dyDescent="0.35">
      <c r="B61">
        <v>2000</v>
      </c>
      <c r="C61">
        <v>2000</v>
      </c>
      <c r="D61" t="s">
        <v>290</v>
      </c>
      <c r="E61">
        <v>10</v>
      </c>
      <c r="F61">
        <v>64</v>
      </c>
      <c r="G61">
        <v>380541</v>
      </c>
      <c r="H61">
        <v>16.8</v>
      </c>
      <c r="I61">
        <v>22.2</v>
      </c>
    </row>
    <row r="62" spans="1:9" x14ac:dyDescent="0.35">
      <c r="B62">
        <v>2000</v>
      </c>
      <c r="C62">
        <v>2000</v>
      </c>
      <c r="D62" t="s">
        <v>289</v>
      </c>
      <c r="E62">
        <v>11</v>
      </c>
      <c r="F62">
        <v>104</v>
      </c>
      <c r="G62">
        <v>269366</v>
      </c>
      <c r="H62">
        <v>38.6</v>
      </c>
      <c r="I62">
        <v>52.2</v>
      </c>
    </row>
    <row r="63" spans="1:9" x14ac:dyDescent="0.35">
      <c r="B63">
        <v>2000</v>
      </c>
      <c r="C63">
        <v>2000</v>
      </c>
      <c r="D63" t="s">
        <v>288</v>
      </c>
      <c r="E63">
        <v>12</v>
      </c>
      <c r="F63">
        <v>2270</v>
      </c>
      <c r="G63">
        <v>7797715</v>
      </c>
      <c r="H63">
        <v>29.1</v>
      </c>
      <c r="I63">
        <v>25.8</v>
      </c>
    </row>
    <row r="64" spans="1:9" x14ac:dyDescent="0.35">
      <c r="B64">
        <v>2000</v>
      </c>
      <c r="C64">
        <v>2000</v>
      </c>
      <c r="D64" t="s">
        <v>287</v>
      </c>
      <c r="E64">
        <v>13</v>
      </c>
      <c r="F64">
        <v>787</v>
      </c>
      <c r="G64">
        <v>4027113</v>
      </c>
      <c r="H64">
        <v>19.5</v>
      </c>
      <c r="I64">
        <v>37.200000000000003</v>
      </c>
    </row>
    <row r="65" spans="2:9" x14ac:dyDescent="0.35">
      <c r="B65">
        <v>2000</v>
      </c>
      <c r="C65">
        <v>2000</v>
      </c>
      <c r="D65" t="s">
        <v>286</v>
      </c>
      <c r="E65">
        <v>15</v>
      </c>
      <c r="F65">
        <v>119</v>
      </c>
      <c r="G65">
        <v>608671</v>
      </c>
      <c r="H65">
        <v>19.600000000000001</v>
      </c>
      <c r="I65">
        <v>22.2</v>
      </c>
    </row>
    <row r="66" spans="2:9" x14ac:dyDescent="0.35">
      <c r="B66">
        <v>2000</v>
      </c>
      <c r="C66">
        <v>2000</v>
      </c>
      <c r="D66" t="s">
        <v>285</v>
      </c>
      <c r="E66">
        <v>16</v>
      </c>
      <c r="F66">
        <v>159</v>
      </c>
      <c r="G66">
        <v>648660</v>
      </c>
      <c r="H66">
        <v>24.5</v>
      </c>
      <c r="I66">
        <v>34.5</v>
      </c>
    </row>
    <row r="67" spans="2:9" x14ac:dyDescent="0.35">
      <c r="B67">
        <v>2000</v>
      </c>
      <c r="C67">
        <v>2000</v>
      </c>
      <c r="D67" t="s">
        <v>284</v>
      </c>
      <c r="E67">
        <v>17</v>
      </c>
      <c r="F67">
        <v>1409</v>
      </c>
      <c r="G67">
        <v>6080336</v>
      </c>
      <c r="H67">
        <v>23.2</v>
      </c>
      <c r="I67">
        <v>32.799999999999997</v>
      </c>
    </row>
    <row r="68" spans="2:9" x14ac:dyDescent="0.35">
      <c r="B68">
        <v>2000</v>
      </c>
      <c r="C68">
        <v>2000</v>
      </c>
      <c r="D68" t="s">
        <v>283</v>
      </c>
      <c r="E68">
        <v>18</v>
      </c>
      <c r="F68">
        <v>660</v>
      </c>
      <c r="G68">
        <v>2982474</v>
      </c>
      <c r="H68">
        <v>22.1</v>
      </c>
      <c r="I68">
        <v>30.5</v>
      </c>
    </row>
    <row r="69" spans="2:9" x14ac:dyDescent="0.35">
      <c r="B69">
        <v>2000</v>
      </c>
      <c r="C69">
        <v>2000</v>
      </c>
      <c r="D69" t="s">
        <v>282</v>
      </c>
      <c r="E69">
        <v>19</v>
      </c>
      <c r="F69">
        <v>387</v>
      </c>
      <c r="G69">
        <v>1435515</v>
      </c>
      <c r="H69">
        <v>27</v>
      </c>
      <c r="I69">
        <v>29.5</v>
      </c>
    </row>
    <row r="70" spans="2:9" x14ac:dyDescent="0.35">
      <c r="B70">
        <v>2000</v>
      </c>
      <c r="C70">
        <v>2000</v>
      </c>
      <c r="D70" t="s">
        <v>281</v>
      </c>
      <c r="E70">
        <v>20</v>
      </c>
      <c r="F70">
        <v>291</v>
      </c>
      <c r="G70">
        <v>1328474</v>
      </c>
      <c r="H70">
        <v>21.9</v>
      </c>
      <c r="I70">
        <v>27</v>
      </c>
    </row>
    <row r="71" spans="2:9" x14ac:dyDescent="0.35">
      <c r="B71">
        <v>2000</v>
      </c>
      <c r="C71">
        <v>2000</v>
      </c>
      <c r="D71" t="s">
        <v>280</v>
      </c>
      <c r="E71">
        <v>21</v>
      </c>
      <c r="F71">
        <v>461</v>
      </c>
      <c r="G71">
        <v>1975368</v>
      </c>
      <c r="H71">
        <v>23.3</v>
      </c>
      <c r="I71">
        <v>32.5</v>
      </c>
    </row>
    <row r="72" spans="2:9" x14ac:dyDescent="0.35">
      <c r="B72">
        <v>2000</v>
      </c>
      <c r="C72">
        <v>2000</v>
      </c>
      <c r="D72" t="s">
        <v>279</v>
      </c>
      <c r="E72">
        <v>22</v>
      </c>
      <c r="F72">
        <v>470</v>
      </c>
      <c r="G72">
        <v>2162903</v>
      </c>
      <c r="H72">
        <v>21.7</v>
      </c>
      <c r="I72">
        <v>32.9</v>
      </c>
    </row>
    <row r="73" spans="2:9" x14ac:dyDescent="0.35">
      <c r="B73">
        <v>2000</v>
      </c>
      <c r="C73">
        <v>2000</v>
      </c>
      <c r="D73" t="s">
        <v>278</v>
      </c>
      <c r="E73">
        <v>23</v>
      </c>
      <c r="F73">
        <v>147</v>
      </c>
      <c r="G73">
        <v>620309</v>
      </c>
      <c r="H73">
        <v>23.7</v>
      </c>
      <c r="I73">
        <v>28.7</v>
      </c>
    </row>
    <row r="74" spans="2:9" x14ac:dyDescent="0.35">
      <c r="B74">
        <v>2000</v>
      </c>
      <c r="C74">
        <v>2000</v>
      </c>
      <c r="D74" t="s">
        <v>277</v>
      </c>
      <c r="E74">
        <v>24</v>
      </c>
      <c r="F74">
        <v>546</v>
      </c>
      <c r="G74">
        <v>2557794</v>
      </c>
      <c r="H74">
        <v>21.3</v>
      </c>
      <c r="I74">
        <v>31.9</v>
      </c>
    </row>
    <row r="75" spans="2:9" x14ac:dyDescent="0.35">
      <c r="B75">
        <v>2000</v>
      </c>
      <c r="C75">
        <v>2000</v>
      </c>
      <c r="D75" t="s">
        <v>276</v>
      </c>
      <c r="E75">
        <v>25</v>
      </c>
      <c r="F75">
        <v>767</v>
      </c>
      <c r="G75">
        <v>3058816</v>
      </c>
      <c r="H75">
        <v>25.1</v>
      </c>
      <c r="I75">
        <v>31.1</v>
      </c>
    </row>
    <row r="76" spans="2:9" x14ac:dyDescent="0.35">
      <c r="B76">
        <v>2000</v>
      </c>
      <c r="C76">
        <v>2000</v>
      </c>
      <c r="D76" t="s">
        <v>275</v>
      </c>
      <c r="E76">
        <v>26</v>
      </c>
      <c r="F76">
        <v>1108</v>
      </c>
      <c r="G76">
        <v>4873095</v>
      </c>
      <c r="H76">
        <v>22.7</v>
      </c>
      <c r="I76">
        <v>31.5</v>
      </c>
    </row>
    <row r="77" spans="2:9" x14ac:dyDescent="0.35">
      <c r="B77">
        <v>2000</v>
      </c>
      <c r="C77">
        <v>2000</v>
      </c>
      <c r="D77" t="s">
        <v>274</v>
      </c>
      <c r="E77">
        <v>27</v>
      </c>
      <c r="F77">
        <v>599</v>
      </c>
      <c r="G77">
        <v>2435631</v>
      </c>
      <c r="H77">
        <v>24.6</v>
      </c>
      <c r="I77">
        <v>32.799999999999997</v>
      </c>
    </row>
    <row r="78" spans="2:9" x14ac:dyDescent="0.35">
      <c r="B78">
        <v>2000</v>
      </c>
      <c r="C78">
        <v>2000</v>
      </c>
      <c r="D78" t="s">
        <v>273</v>
      </c>
      <c r="E78">
        <v>28</v>
      </c>
      <c r="F78">
        <v>394</v>
      </c>
      <c r="G78">
        <v>1373554</v>
      </c>
      <c r="H78">
        <v>28.7</v>
      </c>
      <c r="I78">
        <v>40.9</v>
      </c>
    </row>
    <row r="79" spans="2:9" x14ac:dyDescent="0.35">
      <c r="B79">
        <v>2000</v>
      </c>
      <c r="C79">
        <v>2000</v>
      </c>
      <c r="D79" t="s">
        <v>272</v>
      </c>
      <c r="E79">
        <v>29</v>
      </c>
      <c r="F79">
        <v>631</v>
      </c>
      <c r="G79">
        <v>2720177</v>
      </c>
      <c r="H79">
        <v>23.2</v>
      </c>
      <c r="I79">
        <v>29</v>
      </c>
    </row>
    <row r="80" spans="2:9" x14ac:dyDescent="0.35">
      <c r="B80">
        <v>2000</v>
      </c>
      <c r="C80">
        <v>2000</v>
      </c>
      <c r="D80" t="s">
        <v>271</v>
      </c>
      <c r="E80">
        <v>30</v>
      </c>
      <c r="F80">
        <v>108</v>
      </c>
      <c r="G80">
        <v>449480</v>
      </c>
      <c r="H80">
        <v>24</v>
      </c>
      <c r="I80">
        <v>28</v>
      </c>
    </row>
    <row r="81" spans="2:9" x14ac:dyDescent="0.35">
      <c r="B81">
        <v>2000</v>
      </c>
      <c r="C81">
        <v>2000</v>
      </c>
      <c r="D81" t="s">
        <v>270</v>
      </c>
      <c r="E81">
        <v>31</v>
      </c>
      <c r="F81">
        <v>211</v>
      </c>
      <c r="G81">
        <v>843351</v>
      </c>
      <c r="H81">
        <v>25</v>
      </c>
      <c r="I81">
        <v>29.7</v>
      </c>
    </row>
    <row r="82" spans="2:9" x14ac:dyDescent="0.35">
      <c r="B82">
        <v>2000</v>
      </c>
      <c r="C82">
        <v>2000</v>
      </c>
      <c r="D82" t="s">
        <v>269</v>
      </c>
      <c r="E82">
        <v>32</v>
      </c>
      <c r="F82">
        <v>175</v>
      </c>
      <c r="G82">
        <v>1018051</v>
      </c>
      <c r="H82">
        <v>17.2</v>
      </c>
      <c r="I82">
        <v>26.1</v>
      </c>
    </row>
    <row r="83" spans="2:9" x14ac:dyDescent="0.35">
      <c r="B83">
        <v>2000</v>
      </c>
      <c r="C83">
        <v>2000</v>
      </c>
      <c r="D83" t="s">
        <v>268</v>
      </c>
      <c r="E83">
        <v>33</v>
      </c>
      <c r="F83">
        <v>130</v>
      </c>
      <c r="G83">
        <v>607687</v>
      </c>
      <c r="H83">
        <v>21.4</v>
      </c>
      <c r="I83">
        <v>30.6</v>
      </c>
    </row>
    <row r="84" spans="2:9" x14ac:dyDescent="0.35">
      <c r="B84">
        <v>2000</v>
      </c>
      <c r="C84">
        <v>2000</v>
      </c>
      <c r="D84" t="s">
        <v>267</v>
      </c>
      <c r="E84">
        <v>34</v>
      </c>
      <c r="F84">
        <v>959</v>
      </c>
      <c r="G84">
        <v>4082813</v>
      </c>
      <c r="H84">
        <v>23.5</v>
      </c>
      <c r="I84">
        <v>29.6</v>
      </c>
    </row>
    <row r="85" spans="2:9" x14ac:dyDescent="0.35">
      <c r="B85">
        <v>2000</v>
      </c>
      <c r="C85">
        <v>2000</v>
      </c>
      <c r="D85" t="s">
        <v>266</v>
      </c>
      <c r="E85">
        <v>35</v>
      </c>
      <c r="F85">
        <v>177</v>
      </c>
      <c r="G85">
        <v>894317</v>
      </c>
      <c r="H85">
        <v>19.8</v>
      </c>
      <c r="I85">
        <v>26.5</v>
      </c>
    </row>
    <row r="86" spans="2:9" x14ac:dyDescent="0.35">
      <c r="B86">
        <v>2000</v>
      </c>
      <c r="C86">
        <v>2000</v>
      </c>
      <c r="D86" t="s">
        <v>265</v>
      </c>
      <c r="E86">
        <v>36</v>
      </c>
      <c r="F86">
        <v>2094</v>
      </c>
      <c r="G86">
        <v>9146748</v>
      </c>
      <c r="H86">
        <v>22.9</v>
      </c>
      <c r="I86">
        <v>29.8</v>
      </c>
    </row>
    <row r="87" spans="2:9" x14ac:dyDescent="0.35">
      <c r="B87">
        <v>2000</v>
      </c>
      <c r="C87">
        <v>2000</v>
      </c>
      <c r="D87" t="s">
        <v>264</v>
      </c>
      <c r="E87">
        <v>37</v>
      </c>
      <c r="F87">
        <v>971</v>
      </c>
      <c r="G87">
        <v>3942695</v>
      </c>
      <c r="H87">
        <v>24.6</v>
      </c>
      <c r="I87">
        <v>36.6</v>
      </c>
    </row>
    <row r="88" spans="2:9" x14ac:dyDescent="0.35">
      <c r="B88">
        <v>2000</v>
      </c>
      <c r="C88">
        <v>2000</v>
      </c>
      <c r="D88" t="s">
        <v>263</v>
      </c>
      <c r="E88">
        <v>38</v>
      </c>
      <c r="F88">
        <v>100</v>
      </c>
      <c r="G88">
        <v>320524</v>
      </c>
      <c r="H88">
        <v>31.2</v>
      </c>
      <c r="I88">
        <v>32.6</v>
      </c>
    </row>
    <row r="89" spans="2:9" x14ac:dyDescent="0.35">
      <c r="B89">
        <v>2000</v>
      </c>
      <c r="C89">
        <v>2000</v>
      </c>
      <c r="D89" t="s">
        <v>262</v>
      </c>
      <c r="E89">
        <v>39</v>
      </c>
      <c r="F89">
        <v>1334</v>
      </c>
      <c r="G89">
        <v>5512262</v>
      </c>
      <c r="H89">
        <v>24.2</v>
      </c>
      <c r="I89">
        <v>31.3</v>
      </c>
    </row>
    <row r="90" spans="2:9" x14ac:dyDescent="0.35">
      <c r="B90">
        <v>2000</v>
      </c>
      <c r="C90">
        <v>2000</v>
      </c>
      <c r="D90" t="s">
        <v>261</v>
      </c>
      <c r="E90">
        <v>40</v>
      </c>
      <c r="F90">
        <v>379</v>
      </c>
      <c r="G90">
        <v>1695895</v>
      </c>
      <c r="H90">
        <v>22.3</v>
      </c>
      <c r="I90">
        <v>29.1</v>
      </c>
    </row>
    <row r="91" spans="2:9" x14ac:dyDescent="0.35">
      <c r="B91">
        <v>2000</v>
      </c>
      <c r="C91">
        <v>2000</v>
      </c>
      <c r="D91" t="s">
        <v>260</v>
      </c>
      <c r="E91">
        <v>41</v>
      </c>
      <c r="F91">
        <v>416</v>
      </c>
      <c r="G91">
        <v>1696550</v>
      </c>
      <c r="H91">
        <v>24.5</v>
      </c>
      <c r="I91">
        <v>29.9</v>
      </c>
    </row>
    <row r="92" spans="2:9" x14ac:dyDescent="0.35">
      <c r="B92">
        <v>2000</v>
      </c>
      <c r="C92">
        <v>2000</v>
      </c>
      <c r="D92" t="s">
        <v>259</v>
      </c>
      <c r="E92">
        <v>42</v>
      </c>
      <c r="F92">
        <v>1686</v>
      </c>
      <c r="G92">
        <v>5929663</v>
      </c>
      <c r="H92">
        <v>28.4</v>
      </c>
      <c r="I92">
        <v>30.8</v>
      </c>
    </row>
    <row r="93" spans="2:9" x14ac:dyDescent="0.35">
      <c r="B93">
        <v>2000</v>
      </c>
      <c r="C93">
        <v>2000</v>
      </c>
      <c r="D93" t="s">
        <v>258</v>
      </c>
      <c r="E93">
        <v>44</v>
      </c>
      <c r="F93">
        <v>129</v>
      </c>
      <c r="G93">
        <v>503635</v>
      </c>
      <c r="H93">
        <v>25.6</v>
      </c>
      <c r="I93">
        <v>29.6</v>
      </c>
    </row>
    <row r="94" spans="2:9" x14ac:dyDescent="0.35">
      <c r="B94">
        <v>2000</v>
      </c>
      <c r="C94">
        <v>2000</v>
      </c>
      <c r="D94" t="s">
        <v>257</v>
      </c>
      <c r="E94">
        <v>45</v>
      </c>
      <c r="F94">
        <v>510</v>
      </c>
      <c r="G94">
        <v>1948929</v>
      </c>
      <c r="H94">
        <v>26.2</v>
      </c>
      <c r="I94">
        <v>39</v>
      </c>
    </row>
    <row r="95" spans="2:9" x14ac:dyDescent="0.35">
      <c r="B95">
        <v>2000</v>
      </c>
      <c r="C95">
        <v>2000</v>
      </c>
      <c r="D95" t="s">
        <v>256</v>
      </c>
      <c r="E95">
        <v>46</v>
      </c>
      <c r="F95">
        <v>100</v>
      </c>
      <c r="G95">
        <v>374558</v>
      </c>
      <c r="H95">
        <v>26.7</v>
      </c>
      <c r="I95">
        <v>29</v>
      </c>
    </row>
    <row r="96" spans="2:9" x14ac:dyDescent="0.35">
      <c r="B96">
        <v>2000</v>
      </c>
      <c r="C96">
        <v>2000</v>
      </c>
      <c r="D96" t="s">
        <v>255</v>
      </c>
      <c r="E96">
        <v>47</v>
      </c>
      <c r="F96">
        <v>648</v>
      </c>
      <c r="G96">
        <v>2770275</v>
      </c>
      <c r="H96">
        <v>23.4</v>
      </c>
      <c r="I96">
        <v>34.1</v>
      </c>
    </row>
    <row r="97" spans="1:9" x14ac:dyDescent="0.35">
      <c r="B97">
        <v>2000</v>
      </c>
      <c r="C97">
        <v>2000</v>
      </c>
      <c r="D97" t="s">
        <v>254</v>
      </c>
      <c r="E97">
        <v>48</v>
      </c>
      <c r="F97">
        <v>1718</v>
      </c>
      <c r="G97">
        <v>10352910</v>
      </c>
      <c r="H97">
        <v>16.600000000000001</v>
      </c>
      <c r="I97">
        <v>29.1</v>
      </c>
    </row>
    <row r="98" spans="1:9" x14ac:dyDescent="0.35">
      <c r="B98">
        <v>2000</v>
      </c>
      <c r="C98">
        <v>2000</v>
      </c>
      <c r="D98" t="s">
        <v>253</v>
      </c>
      <c r="E98">
        <v>49</v>
      </c>
      <c r="F98">
        <v>164</v>
      </c>
      <c r="G98">
        <v>1119031</v>
      </c>
      <c r="H98">
        <v>14.7</v>
      </c>
      <c r="I98">
        <v>28.2</v>
      </c>
    </row>
    <row r="99" spans="1:9" x14ac:dyDescent="0.35">
      <c r="B99">
        <v>2000</v>
      </c>
      <c r="C99">
        <v>2000</v>
      </c>
      <c r="D99" t="s">
        <v>252</v>
      </c>
      <c r="E99">
        <v>50</v>
      </c>
      <c r="F99">
        <v>54</v>
      </c>
      <c r="G99">
        <v>298337</v>
      </c>
      <c r="H99">
        <v>18.100000000000001</v>
      </c>
      <c r="I99">
        <v>24.2</v>
      </c>
    </row>
    <row r="100" spans="1:9" x14ac:dyDescent="0.35">
      <c r="B100">
        <v>2000</v>
      </c>
      <c r="C100">
        <v>2000</v>
      </c>
      <c r="D100" t="s">
        <v>251</v>
      </c>
      <c r="E100">
        <v>51</v>
      </c>
      <c r="F100">
        <v>752</v>
      </c>
      <c r="G100">
        <v>3471895</v>
      </c>
      <c r="H100">
        <v>21.7</v>
      </c>
      <c r="I100">
        <v>34.299999999999997</v>
      </c>
    </row>
    <row r="101" spans="1:9" x14ac:dyDescent="0.35">
      <c r="B101">
        <v>2000</v>
      </c>
      <c r="C101">
        <v>2000</v>
      </c>
      <c r="D101" t="s">
        <v>250</v>
      </c>
      <c r="E101">
        <v>53</v>
      </c>
      <c r="F101">
        <v>574</v>
      </c>
      <c r="G101">
        <v>2934300</v>
      </c>
      <c r="H101">
        <v>19.600000000000001</v>
      </c>
      <c r="I101">
        <v>27.5</v>
      </c>
    </row>
    <row r="102" spans="1:9" x14ac:dyDescent="0.35">
      <c r="B102">
        <v>2000</v>
      </c>
      <c r="C102">
        <v>2000</v>
      </c>
      <c r="D102" t="s">
        <v>249</v>
      </c>
      <c r="E102">
        <v>54</v>
      </c>
      <c r="F102">
        <v>248</v>
      </c>
      <c r="G102">
        <v>879170</v>
      </c>
      <c r="H102">
        <v>28.2</v>
      </c>
      <c r="I102">
        <v>31.7</v>
      </c>
    </row>
    <row r="103" spans="1:9" x14ac:dyDescent="0.35">
      <c r="B103">
        <v>2000</v>
      </c>
      <c r="C103">
        <v>2000</v>
      </c>
      <c r="D103" t="s">
        <v>248</v>
      </c>
      <c r="E103">
        <v>55</v>
      </c>
      <c r="F103">
        <v>661</v>
      </c>
      <c r="G103">
        <v>2649041</v>
      </c>
      <c r="H103">
        <v>25</v>
      </c>
      <c r="I103">
        <v>31.4</v>
      </c>
    </row>
    <row r="104" spans="1:9" x14ac:dyDescent="0.35">
      <c r="B104">
        <v>2000</v>
      </c>
      <c r="C104">
        <v>2000</v>
      </c>
      <c r="D104" t="s">
        <v>247</v>
      </c>
      <c r="E104">
        <v>56</v>
      </c>
      <c r="F104">
        <v>61</v>
      </c>
      <c r="G104">
        <v>248374</v>
      </c>
      <c r="H104">
        <v>24.6</v>
      </c>
      <c r="I104">
        <v>35.200000000000003</v>
      </c>
    </row>
    <row r="105" spans="1:9" x14ac:dyDescent="0.35">
      <c r="A105" t="s">
        <v>7</v>
      </c>
      <c r="B105">
        <v>2000</v>
      </c>
      <c r="C105">
        <v>2000</v>
      </c>
      <c r="F105">
        <v>31078</v>
      </c>
      <c r="G105">
        <v>138053563</v>
      </c>
      <c r="H105">
        <v>22.5</v>
      </c>
      <c r="I105">
        <v>30.4</v>
      </c>
    </row>
    <row r="106" spans="1:9" x14ac:dyDescent="0.35">
      <c r="B106">
        <v>2001</v>
      </c>
      <c r="C106">
        <v>2001</v>
      </c>
      <c r="D106" t="s">
        <v>297</v>
      </c>
      <c r="E106">
        <v>1</v>
      </c>
      <c r="F106">
        <v>611</v>
      </c>
      <c r="G106">
        <v>2158138</v>
      </c>
      <c r="H106">
        <v>28.3</v>
      </c>
      <c r="I106">
        <v>38.5</v>
      </c>
    </row>
    <row r="107" spans="1:9" x14ac:dyDescent="0.35">
      <c r="B107">
        <v>2001</v>
      </c>
      <c r="C107">
        <v>2001</v>
      </c>
      <c r="D107" t="s">
        <v>296</v>
      </c>
      <c r="E107">
        <v>2</v>
      </c>
      <c r="F107">
        <v>31</v>
      </c>
      <c r="G107">
        <v>328135</v>
      </c>
      <c r="H107">
        <v>9.4</v>
      </c>
      <c r="I107">
        <v>25.5</v>
      </c>
    </row>
    <row r="108" spans="1:9" x14ac:dyDescent="0.35">
      <c r="B108">
        <v>2001</v>
      </c>
      <c r="C108">
        <v>2001</v>
      </c>
      <c r="D108" t="s">
        <v>295</v>
      </c>
      <c r="E108">
        <v>4</v>
      </c>
      <c r="F108">
        <v>507</v>
      </c>
      <c r="G108">
        <v>2631801</v>
      </c>
      <c r="H108">
        <v>19.3</v>
      </c>
      <c r="I108">
        <v>24.5</v>
      </c>
    </row>
    <row r="109" spans="1:9" x14ac:dyDescent="0.35">
      <c r="B109">
        <v>2001</v>
      </c>
      <c r="C109">
        <v>2001</v>
      </c>
      <c r="D109" t="s">
        <v>294</v>
      </c>
      <c r="E109">
        <v>5</v>
      </c>
      <c r="F109">
        <v>348</v>
      </c>
      <c r="G109">
        <v>1314726</v>
      </c>
      <c r="H109">
        <v>26.5</v>
      </c>
      <c r="I109">
        <v>32.5</v>
      </c>
    </row>
    <row r="110" spans="1:9" x14ac:dyDescent="0.35">
      <c r="B110">
        <v>2001</v>
      </c>
      <c r="C110">
        <v>2001</v>
      </c>
      <c r="D110" t="s">
        <v>293</v>
      </c>
      <c r="E110">
        <v>6</v>
      </c>
      <c r="F110">
        <v>2943</v>
      </c>
      <c r="G110">
        <v>17185235</v>
      </c>
      <c r="H110">
        <v>17.100000000000001</v>
      </c>
      <c r="I110">
        <v>26</v>
      </c>
    </row>
    <row r="111" spans="1:9" x14ac:dyDescent="0.35">
      <c r="B111">
        <v>2001</v>
      </c>
      <c r="C111">
        <v>2001</v>
      </c>
      <c r="D111" t="s">
        <v>292</v>
      </c>
      <c r="E111">
        <v>8</v>
      </c>
      <c r="F111">
        <v>338</v>
      </c>
      <c r="G111">
        <v>2229982</v>
      </c>
      <c r="H111">
        <v>15.2</v>
      </c>
      <c r="I111">
        <v>26.7</v>
      </c>
    </row>
    <row r="112" spans="1:9" x14ac:dyDescent="0.35">
      <c r="B112">
        <v>2001</v>
      </c>
      <c r="C112">
        <v>2001</v>
      </c>
      <c r="D112" t="s">
        <v>291</v>
      </c>
      <c r="E112">
        <v>9</v>
      </c>
      <c r="F112">
        <v>389</v>
      </c>
      <c r="G112">
        <v>1663876</v>
      </c>
      <c r="H112">
        <v>23.4</v>
      </c>
      <c r="I112">
        <v>27.1</v>
      </c>
    </row>
    <row r="113" spans="2:9" x14ac:dyDescent="0.35">
      <c r="B113">
        <v>2001</v>
      </c>
      <c r="C113">
        <v>2001</v>
      </c>
      <c r="D113" t="s">
        <v>290</v>
      </c>
      <c r="E113">
        <v>10</v>
      </c>
      <c r="F113">
        <v>105</v>
      </c>
      <c r="G113">
        <v>386350</v>
      </c>
      <c r="H113">
        <v>27.2</v>
      </c>
      <c r="I113">
        <v>34.5</v>
      </c>
    </row>
    <row r="114" spans="2:9" x14ac:dyDescent="0.35">
      <c r="B114">
        <v>2001</v>
      </c>
      <c r="C114">
        <v>2001</v>
      </c>
      <c r="D114" t="s">
        <v>289</v>
      </c>
      <c r="E114">
        <v>11</v>
      </c>
      <c r="F114">
        <v>92</v>
      </c>
      <c r="G114">
        <v>270764</v>
      </c>
      <c r="H114">
        <v>34</v>
      </c>
      <c r="I114">
        <v>47.1</v>
      </c>
    </row>
    <row r="115" spans="2:9" x14ac:dyDescent="0.35">
      <c r="B115">
        <v>2001</v>
      </c>
      <c r="C115">
        <v>2001</v>
      </c>
      <c r="D115" t="s">
        <v>288</v>
      </c>
      <c r="E115">
        <v>12</v>
      </c>
      <c r="F115">
        <v>2213</v>
      </c>
      <c r="G115">
        <v>7984190</v>
      </c>
      <c r="H115">
        <v>27.7</v>
      </c>
      <c r="I115">
        <v>24.7</v>
      </c>
    </row>
    <row r="116" spans="2:9" x14ac:dyDescent="0.35">
      <c r="B116">
        <v>2001</v>
      </c>
      <c r="C116">
        <v>2001</v>
      </c>
      <c r="D116" t="s">
        <v>287</v>
      </c>
      <c r="E116">
        <v>13</v>
      </c>
      <c r="F116">
        <v>745</v>
      </c>
      <c r="G116">
        <v>4120876</v>
      </c>
      <c r="H116">
        <v>18.100000000000001</v>
      </c>
      <c r="I116">
        <v>33.5</v>
      </c>
    </row>
    <row r="117" spans="2:9" x14ac:dyDescent="0.35">
      <c r="B117">
        <v>2001</v>
      </c>
      <c r="C117">
        <v>2001</v>
      </c>
      <c r="D117" t="s">
        <v>286</v>
      </c>
      <c r="E117">
        <v>15</v>
      </c>
      <c r="F117">
        <v>113</v>
      </c>
      <c r="G117">
        <v>616759</v>
      </c>
      <c r="H117">
        <v>18.3</v>
      </c>
      <c r="I117">
        <v>20.5</v>
      </c>
    </row>
    <row r="118" spans="2:9" x14ac:dyDescent="0.35">
      <c r="B118">
        <v>2001</v>
      </c>
      <c r="C118">
        <v>2001</v>
      </c>
      <c r="D118" t="s">
        <v>285</v>
      </c>
      <c r="E118">
        <v>16</v>
      </c>
      <c r="F118">
        <v>132</v>
      </c>
      <c r="G118">
        <v>661919</v>
      </c>
      <c r="H118">
        <v>19.899999999999999</v>
      </c>
      <c r="I118">
        <v>27.9</v>
      </c>
    </row>
    <row r="119" spans="2:9" x14ac:dyDescent="0.35">
      <c r="B119">
        <v>2001</v>
      </c>
      <c r="C119">
        <v>2001</v>
      </c>
      <c r="D119" t="s">
        <v>284</v>
      </c>
      <c r="E119">
        <v>17</v>
      </c>
      <c r="F119">
        <v>1402</v>
      </c>
      <c r="G119">
        <v>6118002</v>
      </c>
      <c r="H119">
        <v>22.9</v>
      </c>
      <c r="I119">
        <v>31.8</v>
      </c>
    </row>
    <row r="120" spans="2:9" x14ac:dyDescent="0.35">
      <c r="B120">
        <v>2001</v>
      </c>
      <c r="C120">
        <v>2001</v>
      </c>
      <c r="D120" t="s">
        <v>283</v>
      </c>
      <c r="E120">
        <v>18</v>
      </c>
      <c r="F120">
        <v>688</v>
      </c>
      <c r="G120">
        <v>3007602</v>
      </c>
      <c r="H120">
        <v>22.9</v>
      </c>
      <c r="I120">
        <v>31.5</v>
      </c>
    </row>
    <row r="121" spans="2:9" x14ac:dyDescent="0.35">
      <c r="B121">
        <v>2001</v>
      </c>
      <c r="C121">
        <v>2001</v>
      </c>
      <c r="D121" t="s">
        <v>282</v>
      </c>
      <c r="E121">
        <v>19</v>
      </c>
      <c r="F121">
        <v>397</v>
      </c>
      <c r="G121">
        <v>1439710</v>
      </c>
      <c r="H121">
        <v>27.6</v>
      </c>
      <c r="I121">
        <v>29.6</v>
      </c>
    </row>
    <row r="122" spans="2:9" x14ac:dyDescent="0.35">
      <c r="B122">
        <v>2001</v>
      </c>
      <c r="C122">
        <v>2001</v>
      </c>
      <c r="D122" t="s">
        <v>281</v>
      </c>
      <c r="E122">
        <v>20</v>
      </c>
      <c r="F122">
        <v>315</v>
      </c>
      <c r="G122">
        <v>1336196</v>
      </c>
      <c r="H122">
        <v>23.6</v>
      </c>
      <c r="I122">
        <v>28.9</v>
      </c>
    </row>
    <row r="123" spans="2:9" x14ac:dyDescent="0.35">
      <c r="B123">
        <v>2001</v>
      </c>
      <c r="C123">
        <v>2001</v>
      </c>
      <c r="D123" t="s">
        <v>280</v>
      </c>
      <c r="E123">
        <v>21</v>
      </c>
      <c r="F123">
        <v>381</v>
      </c>
      <c r="G123">
        <v>1991261</v>
      </c>
      <c r="H123">
        <v>19.100000000000001</v>
      </c>
      <c r="I123">
        <v>27.2</v>
      </c>
    </row>
    <row r="124" spans="2:9" x14ac:dyDescent="0.35">
      <c r="B124">
        <v>2001</v>
      </c>
      <c r="C124">
        <v>2001</v>
      </c>
      <c r="D124" t="s">
        <v>279</v>
      </c>
      <c r="E124">
        <v>22</v>
      </c>
      <c r="F124">
        <v>562</v>
      </c>
      <c r="G124">
        <v>2169812</v>
      </c>
      <c r="H124">
        <v>25.9</v>
      </c>
      <c r="I124">
        <v>38.9</v>
      </c>
    </row>
    <row r="125" spans="2:9" x14ac:dyDescent="0.35">
      <c r="B125">
        <v>2001</v>
      </c>
      <c r="C125">
        <v>2001</v>
      </c>
      <c r="D125" t="s">
        <v>278</v>
      </c>
      <c r="E125">
        <v>23</v>
      </c>
      <c r="F125">
        <v>184</v>
      </c>
      <c r="G125">
        <v>626035</v>
      </c>
      <c r="H125">
        <v>29.4</v>
      </c>
      <c r="I125">
        <v>33.6</v>
      </c>
    </row>
    <row r="126" spans="2:9" x14ac:dyDescent="0.35">
      <c r="B126">
        <v>2001</v>
      </c>
      <c r="C126">
        <v>2001</v>
      </c>
      <c r="D126" t="s">
        <v>277</v>
      </c>
      <c r="E126">
        <v>24</v>
      </c>
      <c r="F126">
        <v>558</v>
      </c>
      <c r="G126">
        <v>2594827</v>
      </c>
      <c r="H126">
        <v>21.5</v>
      </c>
      <c r="I126">
        <v>31.9</v>
      </c>
    </row>
    <row r="127" spans="2:9" x14ac:dyDescent="0.35">
      <c r="B127">
        <v>2001</v>
      </c>
      <c r="C127">
        <v>2001</v>
      </c>
      <c r="D127" t="s">
        <v>276</v>
      </c>
      <c r="E127">
        <v>25</v>
      </c>
      <c r="F127">
        <v>755</v>
      </c>
      <c r="G127">
        <v>3085067</v>
      </c>
      <c r="H127">
        <v>24.5</v>
      </c>
      <c r="I127">
        <v>30</v>
      </c>
    </row>
    <row r="128" spans="2:9" x14ac:dyDescent="0.35">
      <c r="B128">
        <v>2001</v>
      </c>
      <c r="C128">
        <v>2001</v>
      </c>
      <c r="D128" t="s">
        <v>275</v>
      </c>
      <c r="E128">
        <v>26</v>
      </c>
      <c r="F128">
        <v>1114</v>
      </c>
      <c r="G128">
        <v>4901831</v>
      </c>
      <c r="H128">
        <v>22.7</v>
      </c>
      <c r="I128">
        <v>31</v>
      </c>
    </row>
    <row r="129" spans="2:9" x14ac:dyDescent="0.35">
      <c r="B129">
        <v>2001</v>
      </c>
      <c r="C129">
        <v>2001</v>
      </c>
      <c r="D129" t="s">
        <v>274</v>
      </c>
      <c r="E129">
        <v>27</v>
      </c>
      <c r="F129">
        <v>600</v>
      </c>
      <c r="G129">
        <v>2468647</v>
      </c>
      <c r="H129">
        <v>24.3</v>
      </c>
      <c r="I129">
        <v>32.200000000000003</v>
      </c>
    </row>
    <row r="130" spans="2:9" x14ac:dyDescent="0.35">
      <c r="B130">
        <v>2001</v>
      </c>
      <c r="C130">
        <v>2001</v>
      </c>
      <c r="D130" t="s">
        <v>273</v>
      </c>
      <c r="E130">
        <v>28</v>
      </c>
      <c r="F130">
        <v>412</v>
      </c>
      <c r="G130">
        <v>1379508</v>
      </c>
      <c r="H130">
        <v>29.9</v>
      </c>
      <c r="I130">
        <v>43.3</v>
      </c>
    </row>
    <row r="131" spans="2:9" x14ac:dyDescent="0.35">
      <c r="B131">
        <v>2001</v>
      </c>
      <c r="C131">
        <v>2001</v>
      </c>
      <c r="D131" t="s">
        <v>272</v>
      </c>
      <c r="E131">
        <v>29</v>
      </c>
      <c r="F131">
        <v>562</v>
      </c>
      <c r="G131">
        <v>2745666</v>
      </c>
      <c r="H131">
        <v>20.5</v>
      </c>
      <c r="I131">
        <v>25.4</v>
      </c>
    </row>
    <row r="132" spans="2:9" x14ac:dyDescent="0.35">
      <c r="B132">
        <v>2001</v>
      </c>
      <c r="C132">
        <v>2001</v>
      </c>
      <c r="D132" t="s">
        <v>271</v>
      </c>
      <c r="E132">
        <v>30</v>
      </c>
      <c r="F132">
        <v>124</v>
      </c>
      <c r="G132">
        <v>452278</v>
      </c>
      <c r="H132">
        <v>27.4</v>
      </c>
      <c r="I132">
        <v>32.5</v>
      </c>
    </row>
    <row r="133" spans="2:9" x14ac:dyDescent="0.35">
      <c r="B133">
        <v>2001</v>
      </c>
      <c r="C133">
        <v>2001</v>
      </c>
      <c r="D133" t="s">
        <v>270</v>
      </c>
      <c r="E133">
        <v>31</v>
      </c>
      <c r="F133">
        <v>190</v>
      </c>
      <c r="G133">
        <v>848628</v>
      </c>
      <c r="H133">
        <v>22.4</v>
      </c>
      <c r="I133">
        <v>26.5</v>
      </c>
    </row>
    <row r="134" spans="2:9" x14ac:dyDescent="0.35">
      <c r="B134">
        <v>2001</v>
      </c>
      <c r="C134">
        <v>2001</v>
      </c>
      <c r="D134" t="s">
        <v>269</v>
      </c>
      <c r="E134">
        <v>32</v>
      </c>
      <c r="F134">
        <v>203</v>
      </c>
      <c r="G134">
        <v>1067549</v>
      </c>
      <c r="H134">
        <v>19</v>
      </c>
      <c r="I134">
        <v>29.9</v>
      </c>
    </row>
    <row r="135" spans="2:9" x14ac:dyDescent="0.35">
      <c r="B135">
        <v>2001</v>
      </c>
      <c r="C135">
        <v>2001</v>
      </c>
      <c r="D135" t="s">
        <v>268</v>
      </c>
      <c r="E135">
        <v>33</v>
      </c>
      <c r="F135">
        <v>136</v>
      </c>
      <c r="G135">
        <v>618105</v>
      </c>
      <c r="H135">
        <v>22</v>
      </c>
      <c r="I135">
        <v>30.2</v>
      </c>
    </row>
    <row r="136" spans="2:9" x14ac:dyDescent="0.35">
      <c r="B136">
        <v>2001</v>
      </c>
      <c r="C136">
        <v>2001</v>
      </c>
      <c r="D136" t="s">
        <v>267</v>
      </c>
      <c r="E136">
        <v>34</v>
      </c>
      <c r="F136">
        <v>996</v>
      </c>
      <c r="G136">
        <v>4122739</v>
      </c>
      <c r="H136">
        <v>24.2</v>
      </c>
      <c r="I136">
        <v>30.4</v>
      </c>
    </row>
    <row r="137" spans="2:9" x14ac:dyDescent="0.35">
      <c r="B137">
        <v>2001</v>
      </c>
      <c r="C137">
        <v>2001</v>
      </c>
      <c r="D137" t="s">
        <v>266</v>
      </c>
      <c r="E137">
        <v>35</v>
      </c>
      <c r="F137">
        <v>188</v>
      </c>
      <c r="G137">
        <v>901303</v>
      </c>
      <c r="H137">
        <v>20.9</v>
      </c>
      <c r="I137">
        <v>29</v>
      </c>
    </row>
    <row r="138" spans="2:9" x14ac:dyDescent="0.35">
      <c r="B138">
        <v>2001</v>
      </c>
      <c r="C138">
        <v>2001</v>
      </c>
      <c r="D138" t="s">
        <v>265</v>
      </c>
      <c r="E138">
        <v>36</v>
      </c>
      <c r="F138">
        <v>2079</v>
      </c>
      <c r="G138">
        <v>9204125</v>
      </c>
      <c r="H138">
        <v>22.6</v>
      </c>
      <c r="I138">
        <v>29</v>
      </c>
    </row>
    <row r="139" spans="2:9" x14ac:dyDescent="0.35">
      <c r="B139">
        <v>2001</v>
      </c>
      <c r="C139">
        <v>2001</v>
      </c>
      <c r="D139" t="s">
        <v>264</v>
      </c>
      <c r="E139">
        <v>37</v>
      </c>
      <c r="F139">
        <v>913</v>
      </c>
      <c r="G139">
        <v>4022805</v>
      </c>
      <c r="H139">
        <v>22.7</v>
      </c>
      <c r="I139">
        <v>33.4</v>
      </c>
    </row>
    <row r="140" spans="2:9" x14ac:dyDescent="0.35">
      <c r="B140">
        <v>2001</v>
      </c>
      <c r="C140">
        <v>2001</v>
      </c>
      <c r="D140" t="s">
        <v>263</v>
      </c>
      <c r="E140">
        <v>38</v>
      </c>
      <c r="F140">
        <v>88</v>
      </c>
      <c r="G140">
        <v>319275</v>
      </c>
      <c r="H140">
        <v>27.6</v>
      </c>
      <c r="I140">
        <v>28.5</v>
      </c>
    </row>
    <row r="141" spans="2:9" x14ac:dyDescent="0.35">
      <c r="B141">
        <v>2001</v>
      </c>
      <c r="C141">
        <v>2001</v>
      </c>
      <c r="D141" t="s">
        <v>262</v>
      </c>
      <c r="E141">
        <v>39</v>
      </c>
      <c r="F141">
        <v>1275</v>
      </c>
      <c r="G141">
        <v>5533713</v>
      </c>
      <c r="H141">
        <v>23</v>
      </c>
      <c r="I141">
        <v>29.7</v>
      </c>
    </row>
    <row r="142" spans="2:9" x14ac:dyDescent="0.35">
      <c r="B142">
        <v>2001</v>
      </c>
      <c r="C142">
        <v>2001</v>
      </c>
      <c r="D142" t="s">
        <v>261</v>
      </c>
      <c r="E142">
        <v>40</v>
      </c>
      <c r="F142">
        <v>370</v>
      </c>
      <c r="G142">
        <v>1707048</v>
      </c>
      <c r="H142">
        <v>21.7</v>
      </c>
      <c r="I142">
        <v>27.5</v>
      </c>
    </row>
    <row r="143" spans="2:9" x14ac:dyDescent="0.35">
      <c r="B143">
        <v>2001</v>
      </c>
      <c r="C143">
        <v>2001</v>
      </c>
      <c r="D143" t="s">
        <v>260</v>
      </c>
      <c r="E143">
        <v>41</v>
      </c>
      <c r="F143">
        <v>431</v>
      </c>
      <c r="G143">
        <v>1720048</v>
      </c>
      <c r="H143">
        <v>25.1</v>
      </c>
      <c r="I143">
        <v>30.2</v>
      </c>
    </row>
    <row r="144" spans="2:9" x14ac:dyDescent="0.35">
      <c r="B144">
        <v>2001</v>
      </c>
      <c r="C144">
        <v>2001</v>
      </c>
      <c r="D144" t="s">
        <v>259</v>
      </c>
      <c r="E144">
        <v>42</v>
      </c>
      <c r="F144">
        <v>1637</v>
      </c>
      <c r="G144">
        <v>5944575</v>
      </c>
      <c r="H144">
        <v>27.5</v>
      </c>
      <c r="I144">
        <v>29.4</v>
      </c>
    </row>
    <row r="145" spans="1:9" x14ac:dyDescent="0.35">
      <c r="B145">
        <v>2001</v>
      </c>
      <c r="C145">
        <v>2001</v>
      </c>
      <c r="D145" t="s">
        <v>258</v>
      </c>
      <c r="E145">
        <v>44</v>
      </c>
      <c r="F145">
        <v>137</v>
      </c>
      <c r="G145">
        <v>508168</v>
      </c>
      <c r="H145">
        <v>27</v>
      </c>
      <c r="I145">
        <v>30.2</v>
      </c>
    </row>
    <row r="146" spans="1:9" x14ac:dyDescent="0.35">
      <c r="B146">
        <v>2001</v>
      </c>
      <c r="C146">
        <v>2001</v>
      </c>
      <c r="D146" t="s">
        <v>257</v>
      </c>
      <c r="E146">
        <v>45</v>
      </c>
      <c r="F146">
        <v>499</v>
      </c>
      <c r="G146">
        <v>1975032</v>
      </c>
      <c r="H146">
        <v>25.3</v>
      </c>
      <c r="I146">
        <v>36.700000000000003</v>
      </c>
    </row>
    <row r="147" spans="1:9" x14ac:dyDescent="0.35">
      <c r="B147">
        <v>2001</v>
      </c>
      <c r="C147">
        <v>2001</v>
      </c>
      <c r="D147" t="s">
        <v>256</v>
      </c>
      <c r="E147">
        <v>46</v>
      </c>
      <c r="F147">
        <v>115</v>
      </c>
      <c r="G147">
        <v>376435</v>
      </c>
      <c r="H147">
        <v>30.5</v>
      </c>
      <c r="I147">
        <v>33.1</v>
      </c>
    </row>
    <row r="148" spans="1:9" x14ac:dyDescent="0.35">
      <c r="B148">
        <v>2001</v>
      </c>
      <c r="C148">
        <v>2001</v>
      </c>
      <c r="D148" t="s">
        <v>255</v>
      </c>
      <c r="E148">
        <v>47</v>
      </c>
      <c r="F148">
        <v>605</v>
      </c>
      <c r="G148">
        <v>2802368</v>
      </c>
      <c r="H148">
        <v>21.6</v>
      </c>
      <c r="I148">
        <v>30.9</v>
      </c>
    </row>
    <row r="149" spans="1:9" x14ac:dyDescent="0.35">
      <c r="B149">
        <v>2001</v>
      </c>
      <c r="C149">
        <v>2001</v>
      </c>
      <c r="D149" t="s">
        <v>254</v>
      </c>
      <c r="E149">
        <v>48</v>
      </c>
      <c r="F149">
        <v>1754</v>
      </c>
      <c r="G149">
        <v>10588432</v>
      </c>
      <c r="H149">
        <v>16.600000000000001</v>
      </c>
      <c r="I149">
        <v>28.7</v>
      </c>
    </row>
    <row r="150" spans="1:9" x14ac:dyDescent="0.35">
      <c r="B150">
        <v>2001</v>
      </c>
      <c r="C150">
        <v>2001</v>
      </c>
      <c r="D150" t="s">
        <v>253</v>
      </c>
      <c r="E150">
        <v>49</v>
      </c>
      <c r="F150">
        <v>181</v>
      </c>
      <c r="G150">
        <v>1144533</v>
      </c>
      <c r="H150">
        <v>15.8</v>
      </c>
      <c r="I150">
        <v>30.1</v>
      </c>
    </row>
    <row r="151" spans="1:9" x14ac:dyDescent="0.35">
      <c r="B151">
        <v>2001</v>
      </c>
      <c r="C151">
        <v>2001</v>
      </c>
      <c r="D151" t="s">
        <v>252</v>
      </c>
      <c r="E151">
        <v>50</v>
      </c>
      <c r="F151">
        <v>73</v>
      </c>
      <c r="G151">
        <v>300444</v>
      </c>
      <c r="H151">
        <v>24.3</v>
      </c>
      <c r="I151">
        <v>32.700000000000003</v>
      </c>
    </row>
    <row r="152" spans="1:9" x14ac:dyDescent="0.35">
      <c r="B152">
        <v>2001</v>
      </c>
      <c r="C152">
        <v>2001</v>
      </c>
      <c r="D152" t="s">
        <v>251</v>
      </c>
      <c r="E152">
        <v>51</v>
      </c>
      <c r="F152">
        <v>733</v>
      </c>
      <c r="G152">
        <v>3532976</v>
      </c>
      <c r="H152">
        <v>20.7</v>
      </c>
      <c r="I152">
        <v>32.299999999999997</v>
      </c>
    </row>
    <row r="153" spans="1:9" x14ac:dyDescent="0.35">
      <c r="B153">
        <v>2001</v>
      </c>
      <c r="C153">
        <v>2001</v>
      </c>
      <c r="D153" t="s">
        <v>250</v>
      </c>
      <c r="E153">
        <v>53</v>
      </c>
      <c r="F153">
        <v>591</v>
      </c>
      <c r="G153">
        <v>2983642</v>
      </c>
      <c r="H153">
        <v>19.8</v>
      </c>
      <c r="I153">
        <v>27.8</v>
      </c>
    </row>
    <row r="154" spans="1:9" x14ac:dyDescent="0.35">
      <c r="B154">
        <v>2001</v>
      </c>
      <c r="C154">
        <v>2001</v>
      </c>
      <c r="D154" t="s">
        <v>249</v>
      </c>
      <c r="E154">
        <v>54</v>
      </c>
      <c r="F154">
        <v>209</v>
      </c>
      <c r="G154">
        <v>877838</v>
      </c>
      <c r="H154">
        <v>23.8</v>
      </c>
      <c r="I154">
        <v>26.5</v>
      </c>
    </row>
    <row r="155" spans="1:9" x14ac:dyDescent="0.35">
      <c r="B155">
        <v>2001</v>
      </c>
      <c r="C155">
        <v>2001</v>
      </c>
      <c r="D155" t="s">
        <v>248</v>
      </c>
      <c r="E155">
        <v>55</v>
      </c>
      <c r="F155">
        <v>628</v>
      </c>
      <c r="G155">
        <v>2673188</v>
      </c>
      <c r="H155">
        <v>23.5</v>
      </c>
      <c r="I155">
        <v>29.2</v>
      </c>
    </row>
    <row r="156" spans="1:9" x14ac:dyDescent="0.35">
      <c r="B156">
        <v>2001</v>
      </c>
      <c r="C156">
        <v>2001</v>
      </c>
      <c r="D156" t="s">
        <v>247</v>
      </c>
      <c r="E156">
        <v>56</v>
      </c>
      <c r="F156">
        <v>67</v>
      </c>
      <c r="G156">
        <v>249330</v>
      </c>
      <c r="H156">
        <v>26.9</v>
      </c>
      <c r="I156">
        <v>36.799999999999997</v>
      </c>
    </row>
    <row r="157" spans="1:9" x14ac:dyDescent="0.35">
      <c r="A157" t="s">
        <v>7</v>
      </c>
      <c r="B157">
        <v>2001</v>
      </c>
      <c r="C157">
        <v>2001</v>
      </c>
      <c r="F157">
        <v>30719</v>
      </c>
      <c r="G157">
        <v>139891492</v>
      </c>
      <c r="H157">
        <v>22</v>
      </c>
      <c r="I157">
        <v>29.4</v>
      </c>
    </row>
    <row r="158" spans="1:9" x14ac:dyDescent="0.35">
      <c r="B158">
        <v>2002</v>
      </c>
      <c r="C158">
        <v>2002</v>
      </c>
      <c r="D158" t="s">
        <v>297</v>
      </c>
      <c r="E158">
        <v>1</v>
      </c>
      <c r="F158">
        <v>568</v>
      </c>
      <c r="G158">
        <v>2165719</v>
      </c>
      <c r="H158">
        <v>26.2</v>
      </c>
      <c r="I158">
        <v>35.6</v>
      </c>
    </row>
    <row r="159" spans="1:9" x14ac:dyDescent="0.35">
      <c r="B159">
        <v>2002</v>
      </c>
      <c r="C159">
        <v>2002</v>
      </c>
      <c r="D159" t="s">
        <v>296</v>
      </c>
      <c r="E159">
        <v>2</v>
      </c>
      <c r="F159">
        <v>40</v>
      </c>
      <c r="G159">
        <v>332704</v>
      </c>
      <c r="H159">
        <v>12</v>
      </c>
      <c r="I159">
        <v>40.1</v>
      </c>
    </row>
    <row r="160" spans="1:9" x14ac:dyDescent="0.35">
      <c r="B160">
        <v>2002</v>
      </c>
      <c r="C160">
        <v>2002</v>
      </c>
      <c r="D160" t="s">
        <v>295</v>
      </c>
      <c r="E160">
        <v>4</v>
      </c>
      <c r="F160">
        <v>542</v>
      </c>
      <c r="G160">
        <v>2692038</v>
      </c>
      <c r="H160">
        <v>20.100000000000001</v>
      </c>
      <c r="I160">
        <v>25.3</v>
      </c>
    </row>
    <row r="161" spans="2:9" x14ac:dyDescent="0.35">
      <c r="B161">
        <v>2002</v>
      </c>
      <c r="C161">
        <v>2002</v>
      </c>
      <c r="D161" t="s">
        <v>294</v>
      </c>
      <c r="E161">
        <v>5</v>
      </c>
      <c r="F161">
        <v>336</v>
      </c>
      <c r="G161">
        <v>1322688</v>
      </c>
      <c r="H161">
        <v>25.4</v>
      </c>
      <c r="I161">
        <v>30.5</v>
      </c>
    </row>
    <row r="162" spans="2:9" x14ac:dyDescent="0.35">
      <c r="B162">
        <v>2002</v>
      </c>
      <c r="C162">
        <v>2002</v>
      </c>
      <c r="D162" t="s">
        <v>293</v>
      </c>
      <c r="E162">
        <v>6</v>
      </c>
      <c r="F162">
        <v>3058</v>
      </c>
      <c r="G162">
        <v>17373381</v>
      </c>
      <c r="H162">
        <v>17.600000000000001</v>
      </c>
      <c r="I162">
        <v>26.4</v>
      </c>
    </row>
    <row r="163" spans="2:9" x14ac:dyDescent="0.35">
      <c r="B163">
        <v>2002</v>
      </c>
      <c r="C163">
        <v>2002</v>
      </c>
      <c r="D163" t="s">
        <v>292</v>
      </c>
      <c r="E163">
        <v>8</v>
      </c>
      <c r="F163">
        <v>374</v>
      </c>
      <c r="G163">
        <v>2261741</v>
      </c>
      <c r="H163">
        <v>16.5</v>
      </c>
      <c r="I163">
        <v>29.2</v>
      </c>
    </row>
    <row r="164" spans="2:9" x14ac:dyDescent="0.35">
      <c r="B164">
        <v>2002</v>
      </c>
      <c r="C164">
        <v>2002</v>
      </c>
      <c r="D164" t="s">
        <v>291</v>
      </c>
      <c r="E164">
        <v>9</v>
      </c>
      <c r="F164">
        <v>440</v>
      </c>
      <c r="G164">
        <v>1678249</v>
      </c>
      <c r="H164">
        <v>26.2</v>
      </c>
      <c r="I164">
        <v>29.9</v>
      </c>
    </row>
    <row r="165" spans="2:9" x14ac:dyDescent="0.35">
      <c r="B165">
        <v>2002</v>
      </c>
      <c r="C165">
        <v>2002</v>
      </c>
      <c r="D165" t="s">
        <v>290</v>
      </c>
      <c r="E165">
        <v>10</v>
      </c>
      <c r="F165">
        <v>82</v>
      </c>
      <c r="G165">
        <v>391517</v>
      </c>
      <c r="H165">
        <v>20.9</v>
      </c>
      <c r="I165">
        <v>27.2</v>
      </c>
    </row>
    <row r="166" spans="2:9" x14ac:dyDescent="0.35">
      <c r="B166">
        <v>2002</v>
      </c>
      <c r="C166">
        <v>2002</v>
      </c>
      <c r="D166" t="s">
        <v>289</v>
      </c>
      <c r="E166">
        <v>11</v>
      </c>
      <c r="F166">
        <v>102</v>
      </c>
      <c r="G166">
        <v>270012</v>
      </c>
      <c r="H166">
        <v>37.799999999999997</v>
      </c>
      <c r="I166">
        <v>52.6</v>
      </c>
    </row>
    <row r="167" spans="2:9" x14ac:dyDescent="0.35">
      <c r="B167">
        <v>2002</v>
      </c>
      <c r="C167">
        <v>2002</v>
      </c>
      <c r="D167" t="s">
        <v>288</v>
      </c>
      <c r="E167">
        <v>12</v>
      </c>
      <c r="F167">
        <v>2241</v>
      </c>
      <c r="G167">
        <v>8147636</v>
      </c>
      <c r="H167">
        <v>27.5</v>
      </c>
      <c r="I167">
        <v>24.4</v>
      </c>
    </row>
    <row r="168" spans="2:9" x14ac:dyDescent="0.35">
      <c r="B168">
        <v>2002</v>
      </c>
      <c r="C168">
        <v>2002</v>
      </c>
      <c r="D168" t="s">
        <v>287</v>
      </c>
      <c r="E168">
        <v>13</v>
      </c>
      <c r="F168">
        <v>750</v>
      </c>
      <c r="G168">
        <v>4180322</v>
      </c>
      <c r="H168">
        <v>17.899999999999999</v>
      </c>
      <c r="I168">
        <v>33.299999999999997</v>
      </c>
    </row>
    <row r="169" spans="2:9" x14ac:dyDescent="0.35">
      <c r="B169">
        <v>2002</v>
      </c>
      <c r="C169">
        <v>2002</v>
      </c>
      <c r="D169" t="s">
        <v>286</v>
      </c>
      <c r="E169">
        <v>15</v>
      </c>
      <c r="F169">
        <v>102</v>
      </c>
      <c r="G169">
        <v>623421</v>
      </c>
      <c r="H169">
        <v>16.399999999999999</v>
      </c>
      <c r="I169">
        <v>18.2</v>
      </c>
    </row>
    <row r="170" spans="2:9" x14ac:dyDescent="0.35">
      <c r="B170">
        <v>2002</v>
      </c>
      <c r="C170">
        <v>2002</v>
      </c>
      <c r="D170" t="s">
        <v>285</v>
      </c>
      <c r="E170">
        <v>16</v>
      </c>
      <c r="F170">
        <v>150</v>
      </c>
      <c r="G170">
        <v>671686</v>
      </c>
      <c r="H170">
        <v>22.3</v>
      </c>
      <c r="I170">
        <v>30.6</v>
      </c>
    </row>
    <row r="171" spans="2:9" x14ac:dyDescent="0.35">
      <c r="B171">
        <v>2002</v>
      </c>
      <c r="C171">
        <v>2002</v>
      </c>
      <c r="D171" t="s">
        <v>284</v>
      </c>
      <c r="E171">
        <v>17</v>
      </c>
      <c r="F171">
        <v>1331</v>
      </c>
      <c r="G171">
        <v>6137659</v>
      </c>
      <c r="H171">
        <v>21.7</v>
      </c>
      <c r="I171">
        <v>29.6</v>
      </c>
    </row>
    <row r="172" spans="2:9" x14ac:dyDescent="0.35">
      <c r="B172">
        <v>2002</v>
      </c>
      <c r="C172">
        <v>2002</v>
      </c>
      <c r="D172" t="s">
        <v>283</v>
      </c>
      <c r="E172">
        <v>18</v>
      </c>
      <c r="F172">
        <v>630</v>
      </c>
      <c r="G172">
        <v>3022625</v>
      </c>
      <c r="H172">
        <v>20.8</v>
      </c>
      <c r="I172">
        <v>28.6</v>
      </c>
    </row>
    <row r="173" spans="2:9" x14ac:dyDescent="0.35">
      <c r="B173">
        <v>2002</v>
      </c>
      <c r="C173">
        <v>2002</v>
      </c>
      <c r="D173" t="s">
        <v>282</v>
      </c>
      <c r="E173">
        <v>19</v>
      </c>
      <c r="F173">
        <v>399</v>
      </c>
      <c r="G173">
        <v>1442784</v>
      </c>
      <c r="H173">
        <v>27.7</v>
      </c>
      <c r="I173">
        <v>29.3</v>
      </c>
    </row>
    <row r="174" spans="2:9" x14ac:dyDescent="0.35">
      <c r="B174">
        <v>2002</v>
      </c>
      <c r="C174">
        <v>2002</v>
      </c>
      <c r="D174" t="s">
        <v>281</v>
      </c>
      <c r="E174">
        <v>20</v>
      </c>
      <c r="F174">
        <v>312</v>
      </c>
      <c r="G174">
        <v>1341637</v>
      </c>
      <c r="H174">
        <v>23.3</v>
      </c>
      <c r="I174">
        <v>28.4</v>
      </c>
    </row>
    <row r="175" spans="2:9" x14ac:dyDescent="0.35">
      <c r="B175">
        <v>2002</v>
      </c>
      <c r="C175">
        <v>2002</v>
      </c>
      <c r="D175" t="s">
        <v>280</v>
      </c>
      <c r="E175">
        <v>21</v>
      </c>
      <c r="F175">
        <v>411</v>
      </c>
      <c r="G175">
        <v>2002652</v>
      </c>
      <c r="H175">
        <v>20.5</v>
      </c>
      <c r="I175">
        <v>28.3</v>
      </c>
    </row>
    <row r="176" spans="2:9" x14ac:dyDescent="0.35">
      <c r="B176">
        <v>2002</v>
      </c>
      <c r="C176">
        <v>2002</v>
      </c>
      <c r="D176" t="s">
        <v>279</v>
      </c>
      <c r="E176">
        <v>22</v>
      </c>
      <c r="F176">
        <v>495</v>
      </c>
      <c r="G176">
        <v>2181743</v>
      </c>
      <c r="H176">
        <v>22.7</v>
      </c>
      <c r="I176">
        <v>33.5</v>
      </c>
    </row>
    <row r="177" spans="2:9" x14ac:dyDescent="0.35">
      <c r="B177">
        <v>2002</v>
      </c>
      <c r="C177">
        <v>2002</v>
      </c>
      <c r="D177" t="s">
        <v>278</v>
      </c>
      <c r="E177">
        <v>23</v>
      </c>
      <c r="F177">
        <v>148</v>
      </c>
      <c r="G177">
        <v>631734</v>
      </c>
      <c r="H177">
        <v>23.4</v>
      </c>
      <c r="I177">
        <v>26.5</v>
      </c>
    </row>
    <row r="178" spans="2:9" x14ac:dyDescent="0.35">
      <c r="B178">
        <v>2002</v>
      </c>
      <c r="C178">
        <v>2002</v>
      </c>
      <c r="D178" t="s">
        <v>277</v>
      </c>
      <c r="E178">
        <v>24</v>
      </c>
      <c r="F178">
        <v>570</v>
      </c>
      <c r="G178">
        <v>2625192</v>
      </c>
      <c r="H178">
        <v>21.7</v>
      </c>
      <c r="I178">
        <v>31.7</v>
      </c>
    </row>
    <row r="179" spans="2:9" x14ac:dyDescent="0.35">
      <c r="B179">
        <v>2002</v>
      </c>
      <c r="C179">
        <v>2002</v>
      </c>
      <c r="D179" t="s">
        <v>276</v>
      </c>
      <c r="E179">
        <v>25</v>
      </c>
      <c r="F179">
        <v>724</v>
      </c>
      <c r="G179">
        <v>3097770</v>
      </c>
      <c r="H179">
        <v>23.4</v>
      </c>
      <c r="I179">
        <v>28.5</v>
      </c>
    </row>
    <row r="180" spans="2:9" x14ac:dyDescent="0.35">
      <c r="B180">
        <v>2002</v>
      </c>
      <c r="C180">
        <v>2002</v>
      </c>
      <c r="D180" t="s">
        <v>275</v>
      </c>
      <c r="E180">
        <v>26</v>
      </c>
      <c r="F180">
        <v>1021</v>
      </c>
      <c r="G180">
        <v>4915539</v>
      </c>
      <c r="H180">
        <v>20.8</v>
      </c>
      <c r="I180">
        <v>27.9</v>
      </c>
    </row>
    <row r="181" spans="2:9" x14ac:dyDescent="0.35">
      <c r="B181">
        <v>2002</v>
      </c>
      <c r="C181">
        <v>2002</v>
      </c>
      <c r="D181" t="s">
        <v>274</v>
      </c>
      <c r="E181">
        <v>27</v>
      </c>
      <c r="F181">
        <v>602</v>
      </c>
      <c r="G181">
        <v>2487730</v>
      </c>
      <c r="H181">
        <v>24.2</v>
      </c>
      <c r="I181">
        <v>31.6</v>
      </c>
    </row>
    <row r="182" spans="2:9" x14ac:dyDescent="0.35">
      <c r="B182">
        <v>2002</v>
      </c>
      <c r="C182">
        <v>2002</v>
      </c>
      <c r="D182" t="s">
        <v>273</v>
      </c>
      <c r="E182">
        <v>28</v>
      </c>
      <c r="F182">
        <v>395</v>
      </c>
      <c r="G182">
        <v>1383269</v>
      </c>
      <c r="H182">
        <v>28.6</v>
      </c>
      <c r="I182">
        <v>41.9</v>
      </c>
    </row>
    <row r="183" spans="2:9" x14ac:dyDescent="0.35">
      <c r="B183">
        <v>2002</v>
      </c>
      <c r="C183">
        <v>2002</v>
      </c>
      <c r="D183" t="s">
        <v>272</v>
      </c>
      <c r="E183">
        <v>29</v>
      </c>
      <c r="F183">
        <v>538</v>
      </c>
      <c r="G183">
        <v>2764349</v>
      </c>
      <c r="H183">
        <v>19.5</v>
      </c>
      <c r="I183">
        <v>24.1</v>
      </c>
    </row>
    <row r="184" spans="2:9" x14ac:dyDescent="0.35">
      <c r="B184">
        <v>2002</v>
      </c>
      <c r="C184">
        <v>2002</v>
      </c>
      <c r="D184" t="s">
        <v>271</v>
      </c>
      <c r="E184">
        <v>30</v>
      </c>
      <c r="F184">
        <v>110</v>
      </c>
      <c r="G184">
        <v>454955</v>
      </c>
      <c r="H184">
        <v>24.2</v>
      </c>
      <c r="I184">
        <v>27.9</v>
      </c>
    </row>
    <row r="185" spans="2:9" x14ac:dyDescent="0.35">
      <c r="B185">
        <v>2002</v>
      </c>
      <c r="C185">
        <v>2002</v>
      </c>
      <c r="D185" t="s">
        <v>270</v>
      </c>
      <c r="E185">
        <v>31</v>
      </c>
      <c r="F185">
        <v>183</v>
      </c>
      <c r="G185">
        <v>853489</v>
      </c>
      <c r="H185">
        <v>21.4</v>
      </c>
      <c r="I185">
        <v>25.1</v>
      </c>
    </row>
    <row r="186" spans="2:9" x14ac:dyDescent="0.35">
      <c r="B186">
        <v>2002</v>
      </c>
      <c r="C186">
        <v>2002</v>
      </c>
      <c r="D186" t="s">
        <v>269</v>
      </c>
      <c r="E186">
        <v>32</v>
      </c>
      <c r="F186">
        <v>215</v>
      </c>
      <c r="G186">
        <v>1104027</v>
      </c>
      <c r="H186">
        <v>19.5</v>
      </c>
      <c r="I186">
        <v>30.9</v>
      </c>
    </row>
    <row r="187" spans="2:9" x14ac:dyDescent="0.35">
      <c r="B187">
        <v>2002</v>
      </c>
      <c r="C187">
        <v>2002</v>
      </c>
      <c r="D187" t="s">
        <v>268</v>
      </c>
      <c r="E187">
        <v>33</v>
      </c>
      <c r="F187">
        <v>136</v>
      </c>
      <c r="G187">
        <v>625409</v>
      </c>
      <c r="H187">
        <v>21.7</v>
      </c>
      <c r="I187">
        <v>30.5</v>
      </c>
    </row>
    <row r="188" spans="2:9" x14ac:dyDescent="0.35">
      <c r="B188">
        <v>2002</v>
      </c>
      <c r="C188">
        <v>2002</v>
      </c>
      <c r="D188" t="s">
        <v>267</v>
      </c>
      <c r="E188">
        <v>34</v>
      </c>
      <c r="F188">
        <v>878</v>
      </c>
      <c r="G188">
        <v>4153842</v>
      </c>
      <c r="H188">
        <v>21.1</v>
      </c>
      <c r="I188">
        <v>26.7</v>
      </c>
    </row>
    <row r="189" spans="2:9" x14ac:dyDescent="0.35">
      <c r="B189">
        <v>2002</v>
      </c>
      <c r="C189">
        <v>2002</v>
      </c>
      <c r="D189" t="s">
        <v>266</v>
      </c>
      <c r="E189">
        <v>35</v>
      </c>
      <c r="F189">
        <v>200</v>
      </c>
      <c r="G189">
        <v>913453</v>
      </c>
      <c r="H189">
        <v>21.9</v>
      </c>
      <c r="I189">
        <v>30.2</v>
      </c>
    </row>
    <row r="190" spans="2:9" x14ac:dyDescent="0.35">
      <c r="B190">
        <v>2002</v>
      </c>
      <c r="C190">
        <v>2002</v>
      </c>
      <c r="D190" t="s">
        <v>265</v>
      </c>
      <c r="E190">
        <v>36</v>
      </c>
      <c r="F190">
        <v>2030</v>
      </c>
      <c r="G190">
        <v>9234873</v>
      </c>
      <c r="H190">
        <v>22</v>
      </c>
      <c r="I190">
        <v>27.8</v>
      </c>
    </row>
    <row r="191" spans="2:9" x14ac:dyDescent="0.35">
      <c r="B191">
        <v>2002</v>
      </c>
      <c r="C191">
        <v>2002</v>
      </c>
      <c r="D191" t="s">
        <v>264</v>
      </c>
      <c r="E191">
        <v>37</v>
      </c>
      <c r="F191">
        <v>894</v>
      </c>
      <c r="G191">
        <v>4076022</v>
      </c>
      <c r="H191">
        <v>21.9</v>
      </c>
      <c r="I191">
        <v>32.5</v>
      </c>
    </row>
    <row r="192" spans="2:9" x14ac:dyDescent="0.35">
      <c r="B192">
        <v>2002</v>
      </c>
      <c r="C192">
        <v>2002</v>
      </c>
      <c r="D192" t="s">
        <v>263</v>
      </c>
      <c r="E192">
        <v>38</v>
      </c>
      <c r="F192">
        <v>88</v>
      </c>
      <c r="G192">
        <v>319151</v>
      </c>
      <c r="H192">
        <v>27.6</v>
      </c>
      <c r="I192">
        <v>28</v>
      </c>
    </row>
    <row r="193" spans="2:9" x14ac:dyDescent="0.35">
      <c r="B193">
        <v>2002</v>
      </c>
      <c r="C193">
        <v>2002</v>
      </c>
      <c r="D193" t="s">
        <v>262</v>
      </c>
      <c r="E193">
        <v>39</v>
      </c>
      <c r="F193">
        <v>1301</v>
      </c>
      <c r="G193">
        <v>5548504</v>
      </c>
      <c r="H193">
        <v>23.4</v>
      </c>
      <c r="I193">
        <v>29.2</v>
      </c>
    </row>
    <row r="194" spans="2:9" x14ac:dyDescent="0.35">
      <c r="B194">
        <v>2002</v>
      </c>
      <c r="C194">
        <v>2002</v>
      </c>
      <c r="D194" t="s">
        <v>261</v>
      </c>
      <c r="E194">
        <v>40</v>
      </c>
      <c r="F194">
        <v>350</v>
      </c>
      <c r="G194">
        <v>1720000</v>
      </c>
      <c r="H194">
        <v>20.3</v>
      </c>
      <c r="I194">
        <v>26.1</v>
      </c>
    </row>
    <row r="195" spans="2:9" x14ac:dyDescent="0.35">
      <c r="B195">
        <v>2002</v>
      </c>
      <c r="C195">
        <v>2002</v>
      </c>
      <c r="D195" t="s">
        <v>260</v>
      </c>
      <c r="E195">
        <v>41</v>
      </c>
      <c r="F195">
        <v>436</v>
      </c>
      <c r="G195">
        <v>1742298</v>
      </c>
      <c r="H195">
        <v>25</v>
      </c>
      <c r="I195">
        <v>30</v>
      </c>
    </row>
    <row r="196" spans="2:9" x14ac:dyDescent="0.35">
      <c r="B196">
        <v>2002</v>
      </c>
      <c r="C196">
        <v>2002</v>
      </c>
      <c r="D196" t="s">
        <v>259</v>
      </c>
      <c r="E196">
        <v>42</v>
      </c>
      <c r="F196">
        <v>1650</v>
      </c>
      <c r="G196">
        <v>5967199</v>
      </c>
      <c r="H196">
        <v>27.7</v>
      </c>
      <c r="I196">
        <v>29.1</v>
      </c>
    </row>
    <row r="197" spans="2:9" x14ac:dyDescent="0.35">
      <c r="B197">
        <v>2002</v>
      </c>
      <c r="C197">
        <v>2002</v>
      </c>
      <c r="D197" t="s">
        <v>258</v>
      </c>
      <c r="E197">
        <v>44</v>
      </c>
      <c r="F197">
        <v>115</v>
      </c>
      <c r="G197">
        <v>512905</v>
      </c>
      <c r="H197">
        <v>22.4</v>
      </c>
      <c r="I197">
        <v>25.4</v>
      </c>
    </row>
    <row r="198" spans="2:9" x14ac:dyDescent="0.35">
      <c r="B198">
        <v>2002</v>
      </c>
      <c r="C198">
        <v>2002</v>
      </c>
      <c r="D198" t="s">
        <v>257</v>
      </c>
      <c r="E198">
        <v>45</v>
      </c>
      <c r="F198">
        <v>478</v>
      </c>
      <c r="G198">
        <v>1996726</v>
      </c>
      <c r="H198">
        <v>23.9</v>
      </c>
      <c r="I198">
        <v>36.4</v>
      </c>
    </row>
    <row r="199" spans="2:9" x14ac:dyDescent="0.35">
      <c r="B199">
        <v>2002</v>
      </c>
      <c r="C199">
        <v>2002</v>
      </c>
      <c r="D199" t="s">
        <v>256</v>
      </c>
      <c r="E199">
        <v>46</v>
      </c>
      <c r="F199">
        <v>110</v>
      </c>
      <c r="G199">
        <v>377692</v>
      </c>
      <c r="H199">
        <v>29.1</v>
      </c>
      <c r="I199">
        <v>31.5</v>
      </c>
    </row>
    <row r="200" spans="2:9" x14ac:dyDescent="0.35">
      <c r="B200">
        <v>2002</v>
      </c>
      <c r="C200">
        <v>2002</v>
      </c>
      <c r="D200" t="s">
        <v>255</v>
      </c>
      <c r="E200">
        <v>47</v>
      </c>
      <c r="F200">
        <v>595</v>
      </c>
      <c r="G200">
        <v>2824045</v>
      </c>
      <c r="H200">
        <v>21.1</v>
      </c>
      <c r="I200">
        <v>30.1</v>
      </c>
    </row>
    <row r="201" spans="2:9" x14ac:dyDescent="0.35">
      <c r="B201">
        <v>2002</v>
      </c>
      <c r="C201">
        <v>2002</v>
      </c>
      <c r="D201" t="s">
        <v>254</v>
      </c>
      <c r="E201">
        <v>48</v>
      </c>
      <c r="F201">
        <v>1704</v>
      </c>
      <c r="G201">
        <v>10775672</v>
      </c>
      <c r="H201">
        <v>15.8</v>
      </c>
      <c r="I201">
        <v>27.4</v>
      </c>
    </row>
    <row r="202" spans="2:9" x14ac:dyDescent="0.35">
      <c r="B202">
        <v>2002</v>
      </c>
      <c r="C202">
        <v>2002</v>
      </c>
      <c r="D202" t="s">
        <v>253</v>
      </c>
      <c r="E202">
        <v>49</v>
      </c>
      <c r="F202">
        <v>183</v>
      </c>
      <c r="G202">
        <v>1165962</v>
      </c>
      <c r="H202">
        <v>15.7</v>
      </c>
      <c r="I202">
        <v>29.1</v>
      </c>
    </row>
    <row r="203" spans="2:9" x14ac:dyDescent="0.35">
      <c r="B203">
        <v>2002</v>
      </c>
      <c r="C203">
        <v>2002</v>
      </c>
      <c r="D203" t="s">
        <v>252</v>
      </c>
      <c r="E203">
        <v>50</v>
      </c>
      <c r="F203">
        <v>62</v>
      </c>
      <c r="G203">
        <v>302483</v>
      </c>
      <c r="H203">
        <v>20.5</v>
      </c>
      <c r="I203">
        <v>26.1</v>
      </c>
    </row>
    <row r="204" spans="2:9" x14ac:dyDescent="0.35">
      <c r="B204">
        <v>2002</v>
      </c>
      <c r="C204">
        <v>2002</v>
      </c>
      <c r="D204" t="s">
        <v>251</v>
      </c>
      <c r="E204">
        <v>51</v>
      </c>
      <c r="F204">
        <v>816</v>
      </c>
      <c r="G204">
        <v>3573178</v>
      </c>
      <c r="H204">
        <v>22.8</v>
      </c>
      <c r="I204">
        <v>34.1</v>
      </c>
    </row>
    <row r="205" spans="2:9" x14ac:dyDescent="0.35">
      <c r="B205">
        <v>2002</v>
      </c>
      <c r="C205">
        <v>2002</v>
      </c>
      <c r="D205" t="s">
        <v>250</v>
      </c>
      <c r="E205">
        <v>53</v>
      </c>
      <c r="F205">
        <v>619</v>
      </c>
      <c r="G205">
        <v>3015607</v>
      </c>
      <c r="H205">
        <v>20.5</v>
      </c>
      <c r="I205">
        <v>28.8</v>
      </c>
    </row>
    <row r="206" spans="2:9" x14ac:dyDescent="0.35">
      <c r="B206">
        <v>2002</v>
      </c>
      <c r="C206">
        <v>2002</v>
      </c>
      <c r="D206" t="s">
        <v>249</v>
      </c>
      <c r="E206">
        <v>54</v>
      </c>
      <c r="F206">
        <v>213</v>
      </c>
      <c r="G206">
        <v>881573</v>
      </c>
      <c r="H206">
        <v>24.2</v>
      </c>
      <c r="I206">
        <v>26.3</v>
      </c>
    </row>
    <row r="207" spans="2:9" x14ac:dyDescent="0.35">
      <c r="B207">
        <v>2002</v>
      </c>
      <c r="C207">
        <v>2002</v>
      </c>
      <c r="D207" t="s">
        <v>248</v>
      </c>
      <c r="E207">
        <v>55</v>
      </c>
      <c r="F207">
        <v>660</v>
      </c>
      <c r="G207">
        <v>2693465</v>
      </c>
      <c r="H207">
        <v>24.5</v>
      </c>
      <c r="I207">
        <v>30.2</v>
      </c>
    </row>
    <row r="208" spans="2:9" x14ac:dyDescent="0.35">
      <c r="B208">
        <v>2002</v>
      </c>
      <c r="C208">
        <v>2002</v>
      </c>
      <c r="D208" t="s">
        <v>247</v>
      </c>
      <c r="E208">
        <v>56</v>
      </c>
      <c r="F208">
        <v>59</v>
      </c>
      <c r="G208">
        <v>252232</v>
      </c>
      <c r="H208">
        <v>23.4</v>
      </c>
      <c r="I208">
        <v>32</v>
      </c>
    </row>
    <row r="209" spans="1:9" x14ac:dyDescent="0.35">
      <c r="A209" t="s">
        <v>7</v>
      </c>
      <c r="B209">
        <v>2002</v>
      </c>
      <c r="C209">
        <v>2002</v>
      </c>
      <c r="F209">
        <v>30446</v>
      </c>
      <c r="G209">
        <v>141230559</v>
      </c>
      <c r="H209">
        <v>21.6</v>
      </c>
      <c r="I209">
        <v>28.6</v>
      </c>
    </row>
    <row r="210" spans="1:9" x14ac:dyDescent="0.35">
      <c r="B210">
        <v>2003</v>
      </c>
      <c r="C210">
        <v>2003</v>
      </c>
      <c r="D210" t="s">
        <v>297</v>
      </c>
      <c r="E210">
        <v>1</v>
      </c>
      <c r="F210">
        <v>540</v>
      </c>
      <c r="G210">
        <v>2179422</v>
      </c>
      <c r="H210">
        <v>24.8</v>
      </c>
      <c r="I210">
        <v>32.5</v>
      </c>
    </row>
    <row r="211" spans="1:9" x14ac:dyDescent="0.35">
      <c r="B211">
        <v>2003</v>
      </c>
      <c r="C211">
        <v>2003</v>
      </c>
      <c r="D211" t="s">
        <v>296</v>
      </c>
      <c r="E211">
        <v>2</v>
      </c>
      <c r="F211">
        <v>21</v>
      </c>
      <c r="G211">
        <v>335380</v>
      </c>
      <c r="H211">
        <v>6.3</v>
      </c>
      <c r="I211">
        <v>15.8</v>
      </c>
    </row>
    <row r="212" spans="1:9" x14ac:dyDescent="0.35">
      <c r="B212">
        <v>2003</v>
      </c>
      <c r="C212">
        <v>2003</v>
      </c>
      <c r="D212" t="s">
        <v>295</v>
      </c>
      <c r="E212">
        <v>4</v>
      </c>
      <c r="F212">
        <v>553</v>
      </c>
      <c r="G212">
        <v>2746287</v>
      </c>
      <c r="H212">
        <v>20.100000000000001</v>
      </c>
      <c r="I212">
        <v>25.2</v>
      </c>
    </row>
    <row r="213" spans="1:9" x14ac:dyDescent="0.35">
      <c r="B213">
        <v>2003</v>
      </c>
      <c r="C213">
        <v>2003</v>
      </c>
      <c r="D213" t="s">
        <v>294</v>
      </c>
      <c r="E213">
        <v>5</v>
      </c>
      <c r="F213">
        <v>336</v>
      </c>
      <c r="G213">
        <v>1333293</v>
      </c>
      <c r="H213">
        <v>25.2</v>
      </c>
      <c r="I213">
        <v>29.6</v>
      </c>
    </row>
    <row r="214" spans="1:9" x14ac:dyDescent="0.35">
      <c r="B214">
        <v>2003</v>
      </c>
      <c r="C214">
        <v>2003</v>
      </c>
      <c r="D214" t="s">
        <v>293</v>
      </c>
      <c r="E214">
        <v>6</v>
      </c>
      <c r="F214">
        <v>3013</v>
      </c>
      <c r="G214">
        <v>17543650</v>
      </c>
      <c r="H214">
        <v>17.2</v>
      </c>
      <c r="I214">
        <v>25.3</v>
      </c>
    </row>
    <row r="215" spans="1:9" x14ac:dyDescent="0.35">
      <c r="B215">
        <v>2003</v>
      </c>
      <c r="C215">
        <v>2003</v>
      </c>
      <c r="D215" t="s">
        <v>292</v>
      </c>
      <c r="E215">
        <v>8</v>
      </c>
      <c r="F215">
        <v>352</v>
      </c>
      <c r="G215">
        <v>2275518</v>
      </c>
      <c r="H215">
        <v>15.5</v>
      </c>
      <c r="I215">
        <v>26</v>
      </c>
    </row>
    <row r="216" spans="1:9" x14ac:dyDescent="0.35">
      <c r="B216">
        <v>2003</v>
      </c>
      <c r="C216">
        <v>2003</v>
      </c>
      <c r="D216" t="s">
        <v>291</v>
      </c>
      <c r="E216">
        <v>9</v>
      </c>
      <c r="F216">
        <v>379</v>
      </c>
      <c r="G216">
        <v>1690868</v>
      </c>
      <c r="H216">
        <v>22.4</v>
      </c>
      <c r="I216">
        <v>25.3</v>
      </c>
    </row>
    <row r="217" spans="1:9" x14ac:dyDescent="0.35">
      <c r="B217">
        <v>2003</v>
      </c>
      <c r="C217">
        <v>2003</v>
      </c>
      <c r="D217" t="s">
        <v>290</v>
      </c>
      <c r="E217">
        <v>10</v>
      </c>
      <c r="F217">
        <v>85</v>
      </c>
      <c r="G217">
        <v>397201</v>
      </c>
      <c r="H217">
        <v>21.4</v>
      </c>
      <c r="I217">
        <v>26.4</v>
      </c>
    </row>
    <row r="218" spans="1:9" x14ac:dyDescent="0.35">
      <c r="B218">
        <v>2003</v>
      </c>
      <c r="C218">
        <v>2003</v>
      </c>
      <c r="D218" t="s">
        <v>289</v>
      </c>
      <c r="E218">
        <v>11</v>
      </c>
      <c r="F218">
        <v>73</v>
      </c>
      <c r="G218">
        <v>267895</v>
      </c>
      <c r="H218">
        <v>27.2</v>
      </c>
      <c r="I218">
        <v>37.299999999999997</v>
      </c>
    </row>
    <row r="219" spans="1:9" x14ac:dyDescent="0.35">
      <c r="B219">
        <v>2003</v>
      </c>
      <c r="C219">
        <v>2003</v>
      </c>
      <c r="D219" t="s">
        <v>288</v>
      </c>
      <c r="E219">
        <v>12</v>
      </c>
      <c r="F219">
        <v>2137</v>
      </c>
      <c r="G219">
        <v>8306512</v>
      </c>
      <c r="H219">
        <v>25.7</v>
      </c>
      <c r="I219">
        <v>23.1</v>
      </c>
    </row>
    <row r="220" spans="1:9" x14ac:dyDescent="0.35">
      <c r="B220">
        <v>2003</v>
      </c>
      <c r="C220">
        <v>2003</v>
      </c>
      <c r="D220" t="s">
        <v>287</v>
      </c>
      <c r="E220">
        <v>13</v>
      </c>
      <c r="F220">
        <v>707</v>
      </c>
      <c r="G220">
        <v>4227841</v>
      </c>
      <c r="H220">
        <v>16.7</v>
      </c>
      <c r="I220">
        <v>30.6</v>
      </c>
    </row>
    <row r="221" spans="1:9" x14ac:dyDescent="0.35">
      <c r="B221">
        <v>2003</v>
      </c>
      <c r="C221">
        <v>2003</v>
      </c>
      <c r="D221" t="s">
        <v>286</v>
      </c>
      <c r="E221">
        <v>15</v>
      </c>
      <c r="F221">
        <v>112</v>
      </c>
      <c r="G221">
        <v>627401</v>
      </c>
      <c r="H221">
        <v>17.899999999999999</v>
      </c>
      <c r="I221">
        <v>19.399999999999999</v>
      </c>
    </row>
    <row r="222" spans="1:9" x14ac:dyDescent="0.35">
      <c r="B222">
        <v>2003</v>
      </c>
      <c r="C222">
        <v>2003</v>
      </c>
      <c r="D222" t="s">
        <v>285</v>
      </c>
      <c r="E222">
        <v>16</v>
      </c>
      <c r="F222">
        <v>150</v>
      </c>
      <c r="G222">
        <v>683503</v>
      </c>
      <c r="H222">
        <v>21.9</v>
      </c>
      <c r="I222">
        <v>30</v>
      </c>
    </row>
    <row r="223" spans="1:9" x14ac:dyDescent="0.35">
      <c r="B223">
        <v>2003</v>
      </c>
      <c r="C223">
        <v>2003</v>
      </c>
      <c r="D223" t="s">
        <v>284</v>
      </c>
      <c r="E223">
        <v>17</v>
      </c>
      <c r="F223">
        <v>1234</v>
      </c>
      <c r="G223">
        <v>6153147</v>
      </c>
      <c r="H223">
        <v>20.100000000000001</v>
      </c>
      <c r="I223">
        <v>27.3</v>
      </c>
    </row>
    <row r="224" spans="1:9" x14ac:dyDescent="0.35">
      <c r="B224">
        <v>2003</v>
      </c>
      <c r="C224">
        <v>2003</v>
      </c>
      <c r="D224" t="s">
        <v>283</v>
      </c>
      <c r="E224">
        <v>18</v>
      </c>
      <c r="F224">
        <v>633</v>
      </c>
      <c r="G224">
        <v>3044272</v>
      </c>
      <c r="H224">
        <v>20.8</v>
      </c>
      <c r="I224">
        <v>27.8</v>
      </c>
    </row>
    <row r="225" spans="2:9" x14ac:dyDescent="0.35">
      <c r="B225">
        <v>2003</v>
      </c>
      <c r="C225">
        <v>2003</v>
      </c>
      <c r="D225" t="s">
        <v>282</v>
      </c>
      <c r="E225">
        <v>19</v>
      </c>
      <c r="F225">
        <v>416</v>
      </c>
      <c r="G225">
        <v>1448092</v>
      </c>
      <c r="H225">
        <v>28.7</v>
      </c>
      <c r="I225">
        <v>30</v>
      </c>
    </row>
    <row r="226" spans="2:9" x14ac:dyDescent="0.35">
      <c r="B226">
        <v>2003</v>
      </c>
      <c r="C226">
        <v>2003</v>
      </c>
      <c r="D226" t="s">
        <v>281</v>
      </c>
      <c r="E226">
        <v>20</v>
      </c>
      <c r="F226">
        <v>266</v>
      </c>
      <c r="G226">
        <v>1345589</v>
      </c>
      <c r="H226">
        <v>19.8</v>
      </c>
      <c r="I226">
        <v>23.8</v>
      </c>
    </row>
    <row r="227" spans="2:9" x14ac:dyDescent="0.35">
      <c r="B227">
        <v>2003</v>
      </c>
      <c r="C227">
        <v>2003</v>
      </c>
      <c r="D227" t="s">
        <v>280</v>
      </c>
      <c r="E227">
        <v>21</v>
      </c>
      <c r="F227">
        <v>396</v>
      </c>
      <c r="G227">
        <v>2014862</v>
      </c>
      <c r="H227">
        <v>19.7</v>
      </c>
      <c r="I227">
        <v>27.1</v>
      </c>
    </row>
    <row r="228" spans="2:9" x14ac:dyDescent="0.35">
      <c r="B228">
        <v>2003</v>
      </c>
      <c r="C228">
        <v>2003</v>
      </c>
      <c r="D228" t="s">
        <v>279</v>
      </c>
      <c r="E228">
        <v>22</v>
      </c>
      <c r="F228">
        <v>456</v>
      </c>
      <c r="G228">
        <v>2193889</v>
      </c>
      <c r="H228">
        <v>20.8</v>
      </c>
      <c r="I228">
        <v>30.7</v>
      </c>
    </row>
    <row r="229" spans="2:9" x14ac:dyDescent="0.35">
      <c r="B229">
        <v>2003</v>
      </c>
      <c r="C229">
        <v>2003</v>
      </c>
      <c r="D229" t="s">
        <v>278</v>
      </c>
      <c r="E229">
        <v>23</v>
      </c>
      <c r="F229">
        <v>160</v>
      </c>
      <c r="G229">
        <v>637833</v>
      </c>
      <c r="H229">
        <v>25.1</v>
      </c>
      <c r="I229">
        <v>28</v>
      </c>
    </row>
    <row r="230" spans="2:9" x14ac:dyDescent="0.35">
      <c r="B230">
        <v>2003</v>
      </c>
      <c r="C230">
        <v>2003</v>
      </c>
      <c r="D230" t="s">
        <v>277</v>
      </c>
      <c r="E230">
        <v>24</v>
      </c>
      <c r="F230">
        <v>537</v>
      </c>
      <c r="G230">
        <v>2652422</v>
      </c>
      <c r="H230">
        <v>20.2</v>
      </c>
      <c r="I230">
        <v>29.5</v>
      </c>
    </row>
    <row r="231" spans="2:9" x14ac:dyDescent="0.35">
      <c r="B231">
        <v>2003</v>
      </c>
      <c r="C231">
        <v>2003</v>
      </c>
      <c r="D231" t="s">
        <v>276</v>
      </c>
      <c r="E231">
        <v>25</v>
      </c>
      <c r="F231">
        <v>707</v>
      </c>
      <c r="G231">
        <v>3101748</v>
      </c>
      <c r="H231">
        <v>22.8</v>
      </c>
      <c r="I231">
        <v>27.3</v>
      </c>
    </row>
    <row r="232" spans="2:9" x14ac:dyDescent="0.35">
      <c r="B232">
        <v>2003</v>
      </c>
      <c r="C232">
        <v>2003</v>
      </c>
      <c r="D232" t="s">
        <v>275</v>
      </c>
      <c r="E232">
        <v>26</v>
      </c>
      <c r="F232">
        <v>990</v>
      </c>
      <c r="G232">
        <v>4930631</v>
      </c>
      <c r="H232">
        <v>20.100000000000001</v>
      </c>
      <c r="I232">
        <v>26.1</v>
      </c>
    </row>
    <row r="233" spans="2:9" x14ac:dyDescent="0.35">
      <c r="B233">
        <v>2003</v>
      </c>
      <c r="C233">
        <v>2003</v>
      </c>
      <c r="D233" t="s">
        <v>274</v>
      </c>
      <c r="E233">
        <v>27</v>
      </c>
      <c r="F233">
        <v>546</v>
      </c>
      <c r="G233">
        <v>2506573</v>
      </c>
      <c r="H233">
        <v>21.8</v>
      </c>
      <c r="I233">
        <v>28.1</v>
      </c>
    </row>
    <row r="234" spans="2:9" x14ac:dyDescent="0.35">
      <c r="B234">
        <v>2003</v>
      </c>
      <c r="C234">
        <v>2003</v>
      </c>
      <c r="D234" t="s">
        <v>273</v>
      </c>
      <c r="E234">
        <v>28</v>
      </c>
      <c r="F234">
        <v>365</v>
      </c>
      <c r="G234">
        <v>1388701</v>
      </c>
      <c r="H234">
        <v>26.3</v>
      </c>
      <c r="I234">
        <v>37.299999999999997</v>
      </c>
    </row>
    <row r="235" spans="2:9" x14ac:dyDescent="0.35">
      <c r="B235">
        <v>2003</v>
      </c>
      <c r="C235">
        <v>2003</v>
      </c>
      <c r="D235" t="s">
        <v>272</v>
      </c>
      <c r="E235">
        <v>29</v>
      </c>
      <c r="F235">
        <v>592</v>
      </c>
      <c r="G235">
        <v>2782847</v>
      </c>
      <c r="H235">
        <v>21.3</v>
      </c>
      <c r="I235">
        <v>26.2</v>
      </c>
    </row>
    <row r="236" spans="2:9" x14ac:dyDescent="0.35">
      <c r="B236">
        <v>2003</v>
      </c>
      <c r="C236">
        <v>2003</v>
      </c>
      <c r="D236" t="s">
        <v>271</v>
      </c>
      <c r="E236">
        <v>30</v>
      </c>
      <c r="F236">
        <v>109</v>
      </c>
      <c r="G236">
        <v>459514</v>
      </c>
      <c r="H236">
        <v>23.7</v>
      </c>
      <c r="I236">
        <v>26.1</v>
      </c>
    </row>
    <row r="237" spans="2:9" x14ac:dyDescent="0.35">
      <c r="B237">
        <v>2003</v>
      </c>
      <c r="C237">
        <v>2003</v>
      </c>
      <c r="D237" t="s">
        <v>270</v>
      </c>
      <c r="E237">
        <v>31</v>
      </c>
      <c r="F237">
        <v>176</v>
      </c>
      <c r="G237">
        <v>859281</v>
      </c>
      <c r="H237">
        <v>20.5</v>
      </c>
      <c r="I237">
        <v>23.6</v>
      </c>
    </row>
    <row r="238" spans="2:9" x14ac:dyDescent="0.35">
      <c r="B238">
        <v>2003</v>
      </c>
      <c r="C238">
        <v>2003</v>
      </c>
      <c r="D238" t="s">
        <v>269</v>
      </c>
      <c r="E238">
        <v>32</v>
      </c>
      <c r="F238">
        <v>206</v>
      </c>
      <c r="G238">
        <v>1140715</v>
      </c>
      <c r="H238">
        <v>18.100000000000001</v>
      </c>
      <c r="I238">
        <v>26.4</v>
      </c>
    </row>
    <row r="239" spans="2:9" x14ac:dyDescent="0.35">
      <c r="B239">
        <v>2003</v>
      </c>
      <c r="C239">
        <v>2003</v>
      </c>
      <c r="D239" t="s">
        <v>268</v>
      </c>
      <c r="E239">
        <v>33</v>
      </c>
      <c r="F239">
        <v>136</v>
      </c>
      <c r="G239">
        <v>631327</v>
      </c>
      <c r="H239">
        <v>21.5</v>
      </c>
      <c r="I239">
        <v>29.7</v>
      </c>
    </row>
    <row r="240" spans="2:9" x14ac:dyDescent="0.35">
      <c r="B240">
        <v>2003</v>
      </c>
      <c r="C240">
        <v>2003</v>
      </c>
      <c r="D240" t="s">
        <v>267</v>
      </c>
      <c r="E240">
        <v>34</v>
      </c>
      <c r="F240">
        <v>921</v>
      </c>
      <c r="G240">
        <v>4179438</v>
      </c>
      <c r="H240">
        <v>22</v>
      </c>
      <c r="I240">
        <v>27.3</v>
      </c>
    </row>
    <row r="241" spans="2:9" x14ac:dyDescent="0.35">
      <c r="B241">
        <v>2003</v>
      </c>
      <c r="C241">
        <v>2003</v>
      </c>
      <c r="D241" t="s">
        <v>266</v>
      </c>
      <c r="E241">
        <v>35</v>
      </c>
      <c r="F241">
        <v>205</v>
      </c>
      <c r="G241">
        <v>925271</v>
      </c>
      <c r="H241">
        <v>22.2</v>
      </c>
      <c r="I241">
        <v>29.3</v>
      </c>
    </row>
    <row r="242" spans="2:9" x14ac:dyDescent="0.35">
      <c r="B242">
        <v>2003</v>
      </c>
      <c r="C242">
        <v>2003</v>
      </c>
      <c r="D242" t="s">
        <v>265</v>
      </c>
      <c r="E242">
        <v>36</v>
      </c>
      <c r="F242">
        <v>1974</v>
      </c>
      <c r="G242">
        <v>9258129</v>
      </c>
      <c r="H242">
        <v>21.3</v>
      </c>
      <c r="I242">
        <v>26.5</v>
      </c>
    </row>
    <row r="243" spans="2:9" x14ac:dyDescent="0.35">
      <c r="B243">
        <v>2003</v>
      </c>
      <c r="C243">
        <v>2003</v>
      </c>
      <c r="D243" t="s">
        <v>264</v>
      </c>
      <c r="E243">
        <v>37</v>
      </c>
      <c r="F243">
        <v>894</v>
      </c>
      <c r="G243">
        <v>4108600</v>
      </c>
      <c r="H243">
        <v>21.8</v>
      </c>
      <c r="I243">
        <v>31.2</v>
      </c>
    </row>
    <row r="244" spans="2:9" x14ac:dyDescent="0.35">
      <c r="B244">
        <v>2003</v>
      </c>
      <c r="C244">
        <v>2003</v>
      </c>
      <c r="D244" t="s">
        <v>263</v>
      </c>
      <c r="E244">
        <v>38</v>
      </c>
      <c r="F244">
        <v>96</v>
      </c>
      <c r="G244">
        <v>319921</v>
      </c>
      <c r="H244">
        <v>30</v>
      </c>
      <c r="I244">
        <v>30.4</v>
      </c>
    </row>
    <row r="245" spans="2:9" x14ac:dyDescent="0.35">
      <c r="B245">
        <v>2003</v>
      </c>
      <c r="C245">
        <v>2003</v>
      </c>
      <c r="D245" t="s">
        <v>262</v>
      </c>
      <c r="E245">
        <v>39</v>
      </c>
      <c r="F245">
        <v>1197</v>
      </c>
      <c r="G245">
        <v>5566253</v>
      </c>
      <c r="H245">
        <v>21.5</v>
      </c>
      <c r="I245">
        <v>26.6</v>
      </c>
    </row>
    <row r="246" spans="2:9" x14ac:dyDescent="0.35">
      <c r="B246">
        <v>2003</v>
      </c>
      <c r="C246">
        <v>2003</v>
      </c>
      <c r="D246" t="s">
        <v>261</v>
      </c>
      <c r="E246">
        <v>40</v>
      </c>
      <c r="F246">
        <v>352</v>
      </c>
      <c r="G246">
        <v>1727169</v>
      </c>
      <c r="H246">
        <v>20.399999999999999</v>
      </c>
      <c r="I246">
        <v>25.3</v>
      </c>
    </row>
    <row r="247" spans="2:9" x14ac:dyDescent="0.35">
      <c r="B247">
        <v>2003</v>
      </c>
      <c r="C247">
        <v>2003</v>
      </c>
      <c r="D247" t="s">
        <v>260</v>
      </c>
      <c r="E247">
        <v>41</v>
      </c>
      <c r="F247">
        <v>415</v>
      </c>
      <c r="G247">
        <v>1758571</v>
      </c>
      <c r="H247">
        <v>23.6</v>
      </c>
      <c r="I247">
        <v>27.7</v>
      </c>
    </row>
    <row r="248" spans="2:9" x14ac:dyDescent="0.35">
      <c r="B248">
        <v>2003</v>
      </c>
      <c r="C248">
        <v>2003</v>
      </c>
      <c r="D248" t="s">
        <v>259</v>
      </c>
      <c r="E248">
        <v>42</v>
      </c>
      <c r="F248">
        <v>1591</v>
      </c>
      <c r="G248">
        <v>5996764</v>
      </c>
      <c r="H248">
        <v>26.5</v>
      </c>
      <c r="I248">
        <v>27.7</v>
      </c>
    </row>
    <row r="249" spans="2:9" x14ac:dyDescent="0.35">
      <c r="B249">
        <v>2003</v>
      </c>
      <c r="C249">
        <v>2003</v>
      </c>
      <c r="D249" t="s">
        <v>258</v>
      </c>
      <c r="E249">
        <v>44</v>
      </c>
      <c r="F249">
        <v>116</v>
      </c>
      <c r="G249">
        <v>515752</v>
      </c>
      <c r="H249">
        <v>22.5</v>
      </c>
      <c r="I249">
        <v>25.2</v>
      </c>
    </row>
    <row r="250" spans="2:9" x14ac:dyDescent="0.35">
      <c r="B250">
        <v>2003</v>
      </c>
      <c r="C250">
        <v>2003</v>
      </c>
      <c r="D250" t="s">
        <v>257</v>
      </c>
      <c r="E250">
        <v>45</v>
      </c>
      <c r="F250">
        <v>437</v>
      </c>
      <c r="G250">
        <v>2016330</v>
      </c>
      <c r="H250">
        <v>21.7</v>
      </c>
      <c r="I250">
        <v>30.4</v>
      </c>
    </row>
    <row r="251" spans="2:9" x14ac:dyDescent="0.35">
      <c r="B251">
        <v>2003</v>
      </c>
      <c r="C251">
        <v>2003</v>
      </c>
      <c r="D251" t="s">
        <v>256</v>
      </c>
      <c r="E251">
        <v>46</v>
      </c>
      <c r="F251">
        <v>107</v>
      </c>
      <c r="G251">
        <v>380096</v>
      </c>
      <c r="H251">
        <v>28.2</v>
      </c>
      <c r="I251">
        <v>30.2</v>
      </c>
    </row>
    <row r="252" spans="2:9" x14ac:dyDescent="0.35">
      <c r="B252">
        <v>2003</v>
      </c>
      <c r="C252">
        <v>2003</v>
      </c>
      <c r="D252" t="s">
        <v>255</v>
      </c>
      <c r="E252">
        <v>47</v>
      </c>
      <c r="F252">
        <v>673</v>
      </c>
      <c r="G252">
        <v>2846829</v>
      </c>
      <c r="H252">
        <v>23.6</v>
      </c>
      <c r="I252">
        <v>32.5</v>
      </c>
    </row>
    <row r="253" spans="2:9" x14ac:dyDescent="0.35">
      <c r="B253">
        <v>2003</v>
      </c>
      <c r="C253">
        <v>2003</v>
      </c>
      <c r="D253" t="s">
        <v>254</v>
      </c>
      <c r="E253">
        <v>48</v>
      </c>
      <c r="F253">
        <v>1627</v>
      </c>
      <c r="G253">
        <v>10934978</v>
      </c>
      <c r="H253">
        <v>14.9</v>
      </c>
      <c r="I253">
        <v>25.3</v>
      </c>
    </row>
    <row r="254" spans="2:9" x14ac:dyDescent="0.35">
      <c r="B254">
        <v>2003</v>
      </c>
      <c r="C254">
        <v>2003</v>
      </c>
      <c r="D254" t="s">
        <v>253</v>
      </c>
      <c r="E254">
        <v>49</v>
      </c>
      <c r="F254">
        <v>184</v>
      </c>
      <c r="G254">
        <v>1184270</v>
      </c>
      <c r="H254">
        <v>15.5</v>
      </c>
      <c r="I254">
        <v>28.3</v>
      </c>
    </row>
    <row r="255" spans="2:9" x14ac:dyDescent="0.35">
      <c r="B255">
        <v>2003</v>
      </c>
      <c r="C255">
        <v>2003</v>
      </c>
      <c r="D255" t="s">
        <v>252</v>
      </c>
      <c r="E255">
        <v>50</v>
      </c>
      <c r="F255">
        <v>77</v>
      </c>
      <c r="G255">
        <v>303652</v>
      </c>
      <c r="H255">
        <v>25.4</v>
      </c>
      <c r="I255">
        <v>31.6</v>
      </c>
    </row>
    <row r="256" spans="2:9" x14ac:dyDescent="0.35">
      <c r="B256">
        <v>2003</v>
      </c>
      <c r="C256">
        <v>2003</v>
      </c>
      <c r="D256" t="s">
        <v>251</v>
      </c>
      <c r="E256">
        <v>51</v>
      </c>
      <c r="F256">
        <v>770</v>
      </c>
      <c r="G256">
        <v>3609197</v>
      </c>
      <c r="H256">
        <v>21.3</v>
      </c>
      <c r="I256">
        <v>31.5</v>
      </c>
    </row>
    <row r="257" spans="1:9" x14ac:dyDescent="0.35">
      <c r="B257">
        <v>2003</v>
      </c>
      <c r="C257">
        <v>2003</v>
      </c>
      <c r="D257" t="s">
        <v>250</v>
      </c>
      <c r="E257">
        <v>53</v>
      </c>
      <c r="F257">
        <v>616</v>
      </c>
      <c r="G257">
        <v>3038376</v>
      </c>
      <c r="H257">
        <v>20.3</v>
      </c>
      <c r="I257">
        <v>27.6</v>
      </c>
    </row>
    <row r="258" spans="1:9" x14ac:dyDescent="0.35">
      <c r="B258">
        <v>2003</v>
      </c>
      <c r="C258">
        <v>2003</v>
      </c>
      <c r="D258" t="s">
        <v>249</v>
      </c>
      <c r="E258">
        <v>54</v>
      </c>
      <c r="F258">
        <v>211</v>
      </c>
      <c r="G258">
        <v>886460</v>
      </c>
      <c r="H258">
        <v>23.8</v>
      </c>
      <c r="I258">
        <v>26</v>
      </c>
    </row>
    <row r="259" spans="1:9" x14ac:dyDescent="0.35">
      <c r="B259">
        <v>2003</v>
      </c>
      <c r="C259">
        <v>2003</v>
      </c>
      <c r="D259" t="s">
        <v>248</v>
      </c>
      <c r="E259">
        <v>55</v>
      </c>
      <c r="F259">
        <v>668</v>
      </c>
      <c r="G259">
        <v>2712302</v>
      </c>
      <c r="H259">
        <v>24.6</v>
      </c>
      <c r="I259">
        <v>29.8</v>
      </c>
    </row>
    <row r="260" spans="1:9" x14ac:dyDescent="0.35">
      <c r="B260">
        <v>2003</v>
      </c>
      <c r="C260">
        <v>2003</v>
      </c>
      <c r="D260" t="s">
        <v>247</v>
      </c>
      <c r="E260">
        <v>56</v>
      </c>
      <c r="F260">
        <v>40</v>
      </c>
      <c r="G260">
        <v>254325</v>
      </c>
      <c r="H260">
        <v>15.7</v>
      </c>
      <c r="I260">
        <v>20.7</v>
      </c>
    </row>
    <row r="261" spans="1:9" x14ac:dyDescent="0.35">
      <c r="A261" t="s">
        <v>7</v>
      </c>
      <c r="B261">
        <v>2003</v>
      </c>
      <c r="C261">
        <v>2003</v>
      </c>
      <c r="F261">
        <v>29554</v>
      </c>
      <c r="G261">
        <v>142428897</v>
      </c>
      <c r="H261">
        <v>20.8</v>
      </c>
      <c r="I261">
        <v>27.1</v>
      </c>
    </row>
    <row r="262" spans="1:9" x14ac:dyDescent="0.35">
      <c r="B262">
        <v>2004</v>
      </c>
      <c r="C262">
        <v>2004</v>
      </c>
      <c r="D262" t="s">
        <v>297</v>
      </c>
      <c r="E262">
        <v>1</v>
      </c>
      <c r="F262">
        <v>545</v>
      </c>
      <c r="G262">
        <v>2192872</v>
      </c>
      <c r="H262">
        <v>24.9</v>
      </c>
      <c r="I262">
        <v>33.5</v>
      </c>
    </row>
    <row r="263" spans="1:9" x14ac:dyDescent="0.35">
      <c r="B263">
        <v>2004</v>
      </c>
      <c r="C263">
        <v>2004</v>
      </c>
      <c r="D263" t="s">
        <v>296</v>
      </c>
      <c r="E263">
        <v>2</v>
      </c>
      <c r="F263">
        <v>32</v>
      </c>
      <c r="G263">
        <v>341479</v>
      </c>
      <c r="H263">
        <v>9.4</v>
      </c>
      <c r="I263">
        <v>25.5</v>
      </c>
    </row>
    <row r="264" spans="1:9" x14ac:dyDescent="0.35">
      <c r="B264">
        <v>2004</v>
      </c>
      <c r="C264">
        <v>2004</v>
      </c>
      <c r="D264" t="s">
        <v>295</v>
      </c>
      <c r="E264">
        <v>4</v>
      </c>
      <c r="F264">
        <v>550</v>
      </c>
      <c r="G264">
        <v>2816798</v>
      </c>
      <c r="H264">
        <v>19.5</v>
      </c>
      <c r="I264">
        <v>23.9</v>
      </c>
    </row>
    <row r="265" spans="1:9" x14ac:dyDescent="0.35">
      <c r="B265">
        <v>2004</v>
      </c>
      <c r="C265">
        <v>2004</v>
      </c>
      <c r="D265" t="s">
        <v>294</v>
      </c>
      <c r="E265">
        <v>5</v>
      </c>
      <c r="F265">
        <v>316</v>
      </c>
      <c r="G265">
        <v>1346638</v>
      </c>
      <c r="H265">
        <v>23.5</v>
      </c>
      <c r="I265">
        <v>28.1</v>
      </c>
    </row>
    <row r="266" spans="1:9" x14ac:dyDescent="0.35">
      <c r="B266">
        <v>2004</v>
      </c>
      <c r="C266">
        <v>2004</v>
      </c>
      <c r="D266" t="s">
        <v>293</v>
      </c>
      <c r="E266">
        <v>6</v>
      </c>
      <c r="F266">
        <v>2979</v>
      </c>
      <c r="G266">
        <v>17703161</v>
      </c>
      <c r="H266">
        <v>16.8</v>
      </c>
      <c r="I266">
        <v>24.6</v>
      </c>
    </row>
    <row r="267" spans="1:9" x14ac:dyDescent="0.35">
      <c r="B267">
        <v>2004</v>
      </c>
      <c r="C267">
        <v>2004</v>
      </c>
      <c r="D267" t="s">
        <v>292</v>
      </c>
      <c r="E267">
        <v>8</v>
      </c>
      <c r="F267">
        <v>355</v>
      </c>
      <c r="G267">
        <v>2300502</v>
      </c>
      <c r="H267">
        <v>15.4</v>
      </c>
      <c r="I267">
        <v>25.4</v>
      </c>
    </row>
    <row r="268" spans="1:9" x14ac:dyDescent="0.35">
      <c r="B268">
        <v>2004</v>
      </c>
      <c r="C268">
        <v>2004</v>
      </c>
      <c r="D268" t="s">
        <v>291</v>
      </c>
      <c r="E268">
        <v>9</v>
      </c>
      <c r="F268">
        <v>403</v>
      </c>
      <c r="G268">
        <v>1698016</v>
      </c>
      <c r="H268">
        <v>23.7</v>
      </c>
      <c r="I268">
        <v>26.3</v>
      </c>
    </row>
    <row r="269" spans="1:9" x14ac:dyDescent="0.35">
      <c r="B269">
        <v>2004</v>
      </c>
      <c r="C269">
        <v>2004</v>
      </c>
      <c r="D269" t="s">
        <v>290</v>
      </c>
      <c r="E269">
        <v>10</v>
      </c>
      <c r="F269">
        <v>106</v>
      </c>
      <c r="G269">
        <v>403483</v>
      </c>
      <c r="H269">
        <v>26.3</v>
      </c>
      <c r="I269">
        <v>32</v>
      </c>
    </row>
    <row r="270" spans="1:9" x14ac:dyDescent="0.35">
      <c r="B270">
        <v>2004</v>
      </c>
      <c r="C270">
        <v>2004</v>
      </c>
      <c r="D270" t="s">
        <v>289</v>
      </c>
      <c r="E270">
        <v>11</v>
      </c>
      <c r="F270">
        <v>92</v>
      </c>
      <c r="G270">
        <v>267470</v>
      </c>
      <c r="H270">
        <v>34.4</v>
      </c>
      <c r="I270">
        <v>45.7</v>
      </c>
    </row>
    <row r="271" spans="1:9" x14ac:dyDescent="0.35">
      <c r="B271">
        <v>2004</v>
      </c>
      <c r="C271">
        <v>2004</v>
      </c>
      <c r="D271" t="s">
        <v>288</v>
      </c>
      <c r="E271">
        <v>12</v>
      </c>
      <c r="F271">
        <v>2134</v>
      </c>
      <c r="G271">
        <v>8512871</v>
      </c>
      <c r="H271">
        <v>25.1</v>
      </c>
      <c r="I271">
        <v>22.4</v>
      </c>
    </row>
    <row r="272" spans="1:9" x14ac:dyDescent="0.35">
      <c r="B272">
        <v>2004</v>
      </c>
      <c r="C272">
        <v>2004</v>
      </c>
      <c r="D272" t="s">
        <v>287</v>
      </c>
      <c r="E272">
        <v>13</v>
      </c>
      <c r="F272">
        <v>698</v>
      </c>
      <c r="G272">
        <v>4305728</v>
      </c>
      <c r="H272">
        <v>16.2</v>
      </c>
      <c r="I272">
        <v>29.7</v>
      </c>
    </row>
    <row r="273" spans="2:9" x14ac:dyDescent="0.35">
      <c r="B273">
        <v>2004</v>
      </c>
      <c r="C273">
        <v>2004</v>
      </c>
      <c r="D273" t="s">
        <v>286</v>
      </c>
      <c r="E273">
        <v>15</v>
      </c>
      <c r="F273">
        <v>113</v>
      </c>
      <c r="G273">
        <v>636705</v>
      </c>
      <c r="H273">
        <v>17.7</v>
      </c>
      <c r="I273">
        <v>19.399999999999999</v>
      </c>
    </row>
    <row r="274" spans="2:9" x14ac:dyDescent="0.35">
      <c r="B274">
        <v>2004</v>
      </c>
      <c r="C274">
        <v>2004</v>
      </c>
      <c r="D274" t="s">
        <v>285</v>
      </c>
      <c r="E274">
        <v>16</v>
      </c>
      <c r="F274">
        <v>153</v>
      </c>
      <c r="G274">
        <v>698616</v>
      </c>
      <c r="H274">
        <v>21.9</v>
      </c>
      <c r="I274">
        <v>29.5</v>
      </c>
    </row>
    <row r="275" spans="2:9" x14ac:dyDescent="0.35">
      <c r="B275">
        <v>2004</v>
      </c>
      <c r="C275">
        <v>2004</v>
      </c>
      <c r="D275" t="s">
        <v>284</v>
      </c>
      <c r="E275">
        <v>17</v>
      </c>
      <c r="F275">
        <v>1228</v>
      </c>
      <c r="G275">
        <v>6175564</v>
      </c>
      <c r="H275">
        <v>19.899999999999999</v>
      </c>
      <c r="I275">
        <v>26.7</v>
      </c>
    </row>
    <row r="276" spans="2:9" x14ac:dyDescent="0.35">
      <c r="B276">
        <v>2004</v>
      </c>
      <c r="C276">
        <v>2004</v>
      </c>
      <c r="D276" t="s">
        <v>283</v>
      </c>
      <c r="E276">
        <v>18</v>
      </c>
      <c r="F276">
        <v>661</v>
      </c>
      <c r="G276">
        <v>3064055</v>
      </c>
      <c r="H276">
        <v>21.6</v>
      </c>
      <c r="I276">
        <v>28.8</v>
      </c>
    </row>
    <row r="277" spans="2:9" x14ac:dyDescent="0.35">
      <c r="B277">
        <v>2004</v>
      </c>
      <c r="C277">
        <v>2004</v>
      </c>
      <c r="D277" t="s">
        <v>282</v>
      </c>
      <c r="E277">
        <v>19</v>
      </c>
      <c r="F277">
        <v>352</v>
      </c>
      <c r="G277">
        <v>1454747</v>
      </c>
      <c r="H277">
        <v>24.2</v>
      </c>
      <c r="I277">
        <v>25.2</v>
      </c>
    </row>
    <row r="278" spans="2:9" x14ac:dyDescent="0.35">
      <c r="B278">
        <v>2004</v>
      </c>
      <c r="C278">
        <v>2004</v>
      </c>
      <c r="D278" t="s">
        <v>281</v>
      </c>
      <c r="E278">
        <v>20</v>
      </c>
      <c r="F278">
        <v>272</v>
      </c>
      <c r="G278">
        <v>1351977</v>
      </c>
      <c r="H278">
        <v>20.100000000000001</v>
      </c>
      <c r="I278">
        <v>23.6</v>
      </c>
    </row>
    <row r="279" spans="2:9" x14ac:dyDescent="0.35">
      <c r="B279">
        <v>2004</v>
      </c>
      <c r="C279">
        <v>2004</v>
      </c>
      <c r="D279" t="s">
        <v>280</v>
      </c>
      <c r="E279">
        <v>21</v>
      </c>
      <c r="F279">
        <v>393</v>
      </c>
      <c r="G279">
        <v>2034050</v>
      </c>
      <c r="H279">
        <v>19.3</v>
      </c>
      <c r="I279">
        <v>27.2</v>
      </c>
    </row>
    <row r="280" spans="2:9" x14ac:dyDescent="0.35">
      <c r="B280">
        <v>2004</v>
      </c>
      <c r="C280">
        <v>2004</v>
      </c>
      <c r="D280" t="s">
        <v>279</v>
      </c>
      <c r="E280">
        <v>22</v>
      </c>
      <c r="F280">
        <v>491</v>
      </c>
      <c r="G280">
        <v>2213485</v>
      </c>
      <c r="H280">
        <v>22.2</v>
      </c>
      <c r="I280">
        <v>32</v>
      </c>
    </row>
    <row r="281" spans="2:9" x14ac:dyDescent="0.35">
      <c r="B281">
        <v>2004</v>
      </c>
      <c r="C281">
        <v>2004</v>
      </c>
      <c r="D281" t="s">
        <v>278</v>
      </c>
      <c r="E281">
        <v>23</v>
      </c>
      <c r="F281">
        <v>158</v>
      </c>
      <c r="G281">
        <v>641826</v>
      </c>
      <c r="H281">
        <v>24.6</v>
      </c>
      <c r="I281">
        <v>27.3</v>
      </c>
    </row>
    <row r="282" spans="2:9" x14ac:dyDescent="0.35">
      <c r="B282">
        <v>2004</v>
      </c>
      <c r="C282">
        <v>2004</v>
      </c>
      <c r="D282" t="s">
        <v>277</v>
      </c>
      <c r="E282">
        <v>24</v>
      </c>
      <c r="F282">
        <v>560</v>
      </c>
      <c r="G282">
        <v>2676892</v>
      </c>
      <c r="H282">
        <v>20.9</v>
      </c>
      <c r="I282">
        <v>29.1</v>
      </c>
    </row>
    <row r="283" spans="2:9" x14ac:dyDescent="0.35">
      <c r="B283">
        <v>2004</v>
      </c>
      <c r="C283">
        <v>2004</v>
      </c>
      <c r="D283" t="s">
        <v>276</v>
      </c>
      <c r="E283">
        <v>25</v>
      </c>
      <c r="F283">
        <v>651</v>
      </c>
      <c r="G283">
        <v>3097647</v>
      </c>
      <c r="H283">
        <v>21</v>
      </c>
      <c r="I283">
        <v>24.8</v>
      </c>
    </row>
    <row r="284" spans="2:9" x14ac:dyDescent="0.35">
      <c r="B284">
        <v>2004</v>
      </c>
      <c r="C284">
        <v>2004</v>
      </c>
      <c r="D284" t="s">
        <v>275</v>
      </c>
      <c r="E284">
        <v>26</v>
      </c>
      <c r="F284">
        <v>967</v>
      </c>
      <c r="G284">
        <v>4937386</v>
      </c>
      <c r="H284">
        <v>19.600000000000001</v>
      </c>
      <c r="I284">
        <v>25</v>
      </c>
    </row>
    <row r="285" spans="2:9" x14ac:dyDescent="0.35">
      <c r="B285">
        <v>2004</v>
      </c>
      <c r="C285">
        <v>2004</v>
      </c>
      <c r="D285" t="s">
        <v>274</v>
      </c>
      <c r="E285">
        <v>27</v>
      </c>
      <c r="F285">
        <v>558</v>
      </c>
      <c r="G285">
        <v>2523676</v>
      </c>
      <c r="H285">
        <v>22.1</v>
      </c>
      <c r="I285">
        <v>28.2</v>
      </c>
    </row>
    <row r="286" spans="2:9" x14ac:dyDescent="0.35">
      <c r="B286">
        <v>2004</v>
      </c>
      <c r="C286">
        <v>2004</v>
      </c>
      <c r="D286" t="s">
        <v>273</v>
      </c>
      <c r="E286">
        <v>28</v>
      </c>
      <c r="F286">
        <v>305</v>
      </c>
      <c r="G286">
        <v>1398895</v>
      </c>
      <c r="H286">
        <v>21.8</v>
      </c>
      <c r="I286">
        <v>31.6</v>
      </c>
    </row>
    <row r="287" spans="2:9" x14ac:dyDescent="0.35">
      <c r="B287">
        <v>2004</v>
      </c>
      <c r="C287">
        <v>2004</v>
      </c>
      <c r="D287" t="s">
        <v>272</v>
      </c>
      <c r="E287">
        <v>29</v>
      </c>
      <c r="F287">
        <v>546</v>
      </c>
      <c r="G287">
        <v>2805056</v>
      </c>
      <c r="H287">
        <v>19.5</v>
      </c>
      <c r="I287">
        <v>23.6</v>
      </c>
    </row>
    <row r="288" spans="2:9" x14ac:dyDescent="0.35">
      <c r="B288">
        <v>2004</v>
      </c>
      <c r="C288">
        <v>2004</v>
      </c>
      <c r="D288" t="s">
        <v>271</v>
      </c>
      <c r="E288">
        <v>30</v>
      </c>
      <c r="F288">
        <v>130</v>
      </c>
      <c r="G288">
        <v>465009</v>
      </c>
      <c r="H288">
        <v>28</v>
      </c>
      <c r="I288">
        <v>31.1</v>
      </c>
    </row>
    <row r="289" spans="2:9" x14ac:dyDescent="0.35">
      <c r="B289">
        <v>2004</v>
      </c>
      <c r="C289">
        <v>2004</v>
      </c>
      <c r="D289" t="s">
        <v>270</v>
      </c>
      <c r="E289">
        <v>31</v>
      </c>
      <c r="F289">
        <v>184</v>
      </c>
      <c r="G289">
        <v>865386</v>
      </c>
      <c r="H289">
        <v>21.3</v>
      </c>
      <c r="I289">
        <v>24.6</v>
      </c>
    </row>
    <row r="290" spans="2:9" x14ac:dyDescent="0.35">
      <c r="B290">
        <v>2004</v>
      </c>
      <c r="C290">
        <v>2004</v>
      </c>
      <c r="D290" t="s">
        <v>269</v>
      </c>
      <c r="E290">
        <v>32</v>
      </c>
      <c r="F290">
        <v>210</v>
      </c>
      <c r="G290">
        <v>1189636</v>
      </c>
      <c r="H290">
        <v>17.7</v>
      </c>
      <c r="I290">
        <v>26.1</v>
      </c>
    </row>
    <row r="291" spans="2:9" x14ac:dyDescent="0.35">
      <c r="B291">
        <v>2004</v>
      </c>
      <c r="C291">
        <v>2004</v>
      </c>
      <c r="D291" t="s">
        <v>268</v>
      </c>
      <c r="E291">
        <v>33</v>
      </c>
      <c r="F291">
        <v>143</v>
      </c>
      <c r="G291">
        <v>636276</v>
      </c>
      <c r="H291">
        <v>22.5</v>
      </c>
      <c r="I291">
        <v>29.9</v>
      </c>
    </row>
    <row r="292" spans="2:9" x14ac:dyDescent="0.35">
      <c r="B292">
        <v>2004</v>
      </c>
      <c r="C292">
        <v>2004</v>
      </c>
      <c r="D292" t="s">
        <v>267</v>
      </c>
      <c r="E292">
        <v>34</v>
      </c>
      <c r="F292">
        <v>839</v>
      </c>
      <c r="G292">
        <v>4197597</v>
      </c>
      <c r="H292">
        <v>20</v>
      </c>
      <c r="I292">
        <v>24.7</v>
      </c>
    </row>
    <row r="293" spans="2:9" x14ac:dyDescent="0.35">
      <c r="B293">
        <v>2004</v>
      </c>
      <c r="C293">
        <v>2004</v>
      </c>
      <c r="D293" t="s">
        <v>266</v>
      </c>
      <c r="E293">
        <v>35</v>
      </c>
      <c r="F293">
        <v>175</v>
      </c>
      <c r="G293">
        <v>939070</v>
      </c>
      <c r="H293">
        <v>18.600000000000001</v>
      </c>
      <c r="I293">
        <v>24.5</v>
      </c>
    </row>
    <row r="294" spans="2:9" x14ac:dyDescent="0.35">
      <c r="B294">
        <v>2004</v>
      </c>
      <c r="C294">
        <v>2004</v>
      </c>
      <c r="D294" t="s">
        <v>265</v>
      </c>
      <c r="E294">
        <v>36</v>
      </c>
      <c r="F294">
        <v>1896</v>
      </c>
      <c r="G294">
        <v>9258040</v>
      </c>
      <c r="H294">
        <v>20.5</v>
      </c>
      <c r="I294">
        <v>25.2</v>
      </c>
    </row>
    <row r="295" spans="2:9" x14ac:dyDescent="0.35">
      <c r="B295">
        <v>2004</v>
      </c>
      <c r="C295">
        <v>2004</v>
      </c>
      <c r="D295" t="s">
        <v>264</v>
      </c>
      <c r="E295">
        <v>37</v>
      </c>
      <c r="F295">
        <v>858</v>
      </c>
      <c r="G295">
        <v>4177082</v>
      </c>
      <c r="H295">
        <v>20.5</v>
      </c>
      <c r="I295">
        <v>29.7</v>
      </c>
    </row>
    <row r="296" spans="2:9" x14ac:dyDescent="0.35">
      <c r="B296">
        <v>2004</v>
      </c>
      <c r="C296">
        <v>2004</v>
      </c>
      <c r="D296" t="s">
        <v>263</v>
      </c>
      <c r="E296">
        <v>38</v>
      </c>
      <c r="F296">
        <v>89</v>
      </c>
      <c r="G296">
        <v>323697</v>
      </c>
      <c r="H296">
        <v>27.5</v>
      </c>
      <c r="I296">
        <v>27.8</v>
      </c>
    </row>
    <row r="297" spans="2:9" x14ac:dyDescent="0.35">
      <c r="B297">
        <v>2004</v>
      </c>
      <c r="C297">
        <v>2004</v>
      </c>
      <c r="D297" t="s">
        <v>262</v>
      </c>
      <c r="E297">
        <v>39</v>
      </c>
      <c r="F297">
        <v>1274</v>
      </c>
      <c r="G297">
        <v>5577840</v>
      </c>
      <c r="H297">
        <v>22.8</v>
      </c>
      <c r="I297">
        <v>27.9</v>
      </c>
    </row>
    <row r="298" spans="2:9" x14ac:dyDescent="0.35">
      <c r="B298">
        <v>2004</v>
      </c>
      <c r="C298">
        <v>2004</v>
      </c>
      <c r="D298" t="s">
        <v>261</v>
      </c>
      <c r="E298">
        <v>40</v>
      </c>
      <c r="F298">
        <v>339</v>
      </c>
      <c r="G298">
        <v>1740562</v>
      </c>
      <c r="H298">
        <v>19.5</v>
      </c>
      <c r="I298">
        <v>24.3</v>
      </c>
    </row>
    <row r="299" spans="2:9" x14ac:dyDescent="0.35">
      <c r="B299">
        <v>2004</v>
      </c>
      <c r="C299">
        <v>2004</v>
      </c>
      <c r="D299" t="s">
        <v>260</v>
      </c>
      <c r="E299">
        <v>41</v>
      </c>
      <c r="F299">
        <v>403</v>
      </c>
      <c r="G299">
        <v>1769086</v>
      </c>
      <c r="H299">
        <v>22.8</v>
      </c>
      <c r="I299">
        <v>26</v>
      </c>
    </row>
    <row r="300" spans="2:9" x14ac:dyDescent="0.35">
      <c r="B300">
        <v>2004</v>
      </c>
      <c r="C300">
        <v>2004</v>
      </c>
      <c r="D300" t="s">
        <v>259</v>
      </c>
      <c r="E300">
        <v>42</v>
      </c>
      <c r="F300">
        <v>1476</v>
      </c>
      <c r="G300">
        <v>6019973</v>
      </c>
      <c r="H300">
        <v>24.5</v>
      </c>
      <c r="I300">
        <v>25.3</v>
      </c>
    </row>
    <row r="301" spans="2:9" x14ac:dyDescent="0.35">
      <c r="B301">
        <v>2004</v>
      </c>
      <c r="C301">
        <v>2004</v>
      </c>
      <c r="D301" t="s">
        <v>258</v>
      </c>
      <c r="E301">
        <v>44</v>
      </c>
      <c r="F301">
        <v>135</v>
      </c>
      <c r="G301">
        <v>518204</v>
      </c>
      <c r="H301">
        <v>26.1</v>
      </c>
      <c r="I301">
        <v>28.7</v>
      </c>
    </row>
    <row r="302" spans="2:9" x14ac:dyDescent="0.35">
      <c r="B302">
        <v>2004</v>
      </c>
      <c r="C302">
        <v>2004</v>
      </c>
      <c r="D302" t="s">
        <v>257</v>
      </c>
      <c r="E302">
        <v>45</v>
      </c>
      <c r="F302">
        <v>491</v>
      </c>
      <c r="G302">
        <v>2048616</v>
      </c>
      <c r="H302">
        <v>24</v>
      </c>
      <c r="I302">
        <v>33.700000000000003</v>
      </c>
    </row>
    <row r="303" spans="2:9" x14ac:dyDescent="0.35">
      <c r="B303">
        <v>2004</v>
      </c>
      <c r="C303">
        <v>2004</v>
      </c>
      <c r="D303" t="s">
        <v>256</v>
      </c>
      <c r="E303">
        <v>46</v>
      </c>
      <c r="F303">
        <v>102</v>
      </c>
      <c r="G303">
        <v>383719</v>
      </c>
      <c r="H303">
        <v>26.6</v>
      </c>
      <c r="I303">
        <v>27.8</v>
      </c>
    </row>
    <row r="304" spans="2:9" x14ac:dyDescent="0.35">
      <c r="B304">
        <v>2004</v>
      </c>
      <c r="C304">
        <v>2004</v>
      </c>
      <c r="D304" t="s">
        <v>255</v>
      </c>
      <c r="E304">
        <v>47</v>
      </c>
      <c r="F304">
        <v>583</v>
      </c>
      <c r="G304">
        <v>2882878</v>
      </c>
      <c r="H304">
        <v>20.2</v>
      </c>
      <c r="I304">
        <v>27.9</v>
      </c>
    </row>
    <row r="305" spans="1:9" x14ac:dyDescent="0.35">
      <c r="B305">
        <v>2004</v>
      </c>
      <c r="C305">
        <v>2004</v>
      </c>
      <c r="D305" t="s">
        <v>254</v>
      </c>
      <c r="E305">
        <v>48</v>
      </c>
      <c r="F305">
        <v>1671</v>
      </c>
      <c r="G305">
        <v>11115621</v>
      </c>
      <c r="H305">
        <v>15</v>
      </c>
      <c r="I305">
        <v>25.4</v>
      </c>
    </row>
    <row r="306" spans="1:9" x14ac:dyDescent="0.35">
      <c r="B306">
        <v>2004</v>
      </c>
      <c r="C306">
        <v>2004</v>
      </c>
      <c r="D306" t="s">
        <v>253</v>
      </c>
      <c r="E306">
        <v>49</v>
      </c>
      <c r="F306">
        <v>167</v>
      </c>
      <c r="G306">
        <v>1204831</v>
      </c>
      <c r="H306">
        <v>13.9</v>
      </c>
      <c r="I306">
        <v>25</v>
      </c>
    </row>
    <row r="307" spans="1:9" x14ac:dyDescent="0.35">
      <c r="B307">
        <v>2004</v>
      </c>
      <c r="C307">
        <v>2004</v>
      </c>
      <c r="D307" t="s">
        <v>252</v>
      </c>
      <c r="E307">
        <v>50</v>
      </c>
      <c r="F307">
        <v>77</v>
      </c>
      <c r="G307">
        <v>304840</v>
      </c>
      <c r="H307">
        <v>25.3</v>
      </c>
      <c r="I307">
        <v>30.4</v>
      </c>
    </row>
    <row r="308" spans="1:9" x14ac:dyDescent="0.35">
      <c r="B308">
        <v>2004</v>
      </c>
      <c r="C308">
        <v>2004</v>
      </c>
      <c r="D308" t="s">
        <v>251</v>
      </c>
      <c r="E308">
        <v>51</v>
      </c>
      <c r="F308">
        <v>648</v>
      </c>
      <c r="G308">
        <v>3661265</v>
      </c>
      <c r="H308">
        <v>17.7</v>
      </c>
      <c r="I308">
        <v>26.6</v>
      </c>
    </row>
    <row r="309" spans="1:9" x14ac:dyDescent="0.35">
      <c r="B309">
        <v>2004</v>
      </c>
      <c r="C309">
        <v>2004</v>
      </c>
      <c r="D309" t="s">
        <v>250</v>
      </c>
      <c r="E309">
        <v>53</v>
      </c>
      <c r="F309">
        <v>591</v>
      </c>
      <c r="G309">
        <v>3070830</v>
      </c>
      <c r="H309">
        <v>19.2</v>
      </c>
      <c r="I309">
        <v>26</v>
      </c>
    </row>
    <row r="310" spans="1:9" x14ac:dyDescent="0.35">
      <c r="B310">
        <v>2004</v>
      </c>
      <c r="C310">
        <v>2004</v>
      </c>
      <c r="D310" t="s">
        <v>249</v>
      </c>
      <c r="E310">
        <v>54</v>
      </c>
      <c r="F310">
        <v>200</v>
      </c>
      <c r="G310">
        <v>889411</v>
      </c>
      <c r="H310">
        <v>22.5</v>
      </c>
      <c r="I310">
        <v>24.4</v>
      </c>
    </row>
    <row r="311" spans="1:9" x14ac:dyDescent="0.35">
      <c r="B311">
        <v>2004</v>
      </c>
      <c r="C311">
        <v>2004</v>
      </c>
      <c r="D311" t="s">
        <v>248</v>
      </c>
      <c r="E311">
        <v>55</v>
      </c>
      <c r="F311">
        <v>654</v>
      </c>
      <c r="G311">
        <v>2731348</v>
      </c>
      <c r="H311">
        <v>23.9</v>
      </c>
      <c r="I311">
        <v>28.9</v>
      </c>
    </row>
    <row r="312" spans="1:9" x14ac:dyDescent="0.35">
      <c r="B312">
        <v>2004</v>
      </c>
      <c r="C312">
        <v>2004</v>
      </c>
      <c r="D312" t="s">
        <v>247</v>
      </c>
      <c r="E312">
        <v>56</v>
      </c>
      <c r="F312">
        <v>51</v>
      </c>
      <c r="G312">
        <v>257600</v>
      </c>
      <c r="H312">
        <v>19.8</v>
      </c>
      <c r="I312">
        <v>26.1</v>
      </c>
    </row>
    <row r="313" spans="1:9" x14ac:dyDescent="0.35">
      <c r="A313" t="s">
        <v>7</v>
      </c>
      <c r="B313">
        <v>2004</v>
      </c>
      <c r="C313">
        <v>2004</v>
      </c>
      <c r="F313">
        <v>29004</v>
      </c>
      <c r="G313">
        <v>143828012</v>
      </c>
      <c r="H313">
        <v>20.2</v>
      </c>
      <c r="I313">
        <v>26.1</v>
      </c>
    </row>
    <row r="314" spans="1:9" x14ac:dyDescent="0.35">
      <c r="B314">
        <v>2005</v>
      </c>
      <c r="C314">
        <v>2005</v>
      </c>
      <c r="D314" t="s">
        <v>297</v>
      </c>
      <c r="E314">
        <v>1</v>
      </c>
      <c r="F314">
        <v>521</v>
      </c>
      <c r="G314">
        <v>2213382</v>
      </c>
      <c r="H314">
        <v>23.5</v>
      </c>
      <c r="I314">
        <v>30.7</v>
      </c>
    </row>
    <row r="315" spans="1:9" x14ac:dyDescent="0.35">
      <c r="B315">
        <v>2005</v>
      </c>
      <c r="C315">
        <v>2005</v>
      </c>
      <c r="D315" t="s">
        <v>296</v>
      </c>
      <c r="E315">
        <v>2</v>
      </c>
      <c r="F315">
        <v>33</v>
      </c>
      <c r="G315">
        <v>346026</v>
      </c>
      <c r="H315">
        <v>9.5</v>
      </c>
      <c r="I315">
        <v>24.6</v>
      </c>
    </row>
    <row r="316" spans="1:9" x14ac:dyDescent="0.35">
      <c r="B316">
        <v>2005</v>
      </c>
      <c r="C316">
        <v>2005</v>
      </c>
      <c r="D316" t="s">
        <v>295</v>
      </c>
      <c r="E316">
        <v>4</v>
      </c>
      <c r="F316">
        <v>572</v>
      </c>
      <c r="G316">
        <v>2908266</v>
      </c>
      <c r="H316">
        <v>19.7</v>
      </c>
      <c r="I316">
        <v>23.7</v>
      </c>
    </row>
    <row r="317" spans="1:9" x14ac:dyDescent="0.35">
      <c r="B317">
        <v>2005</v>
      </c>
      <c r="C317">
        <v>2005</v>
      </c>
      <c r="D317" t="s">
        <v>294</v>
      </c>
      <c r="E317">
        <v>5</v>
      </c>
      <c r="F317">
        <v>332</v>
      </c>
      <c r="G317">
        <v>1362802</v>
      </c>
      <c r="H317">
        <v>24.4</v>
      </c>
      <c r="I317">
        <v>28.5</v>
      </c>
    </row>
    <row r="318" spans="1:9" x14ac:dyDescent="0.35">
      <c r="B318">
        <v>2005</v>
      </c>
      <c r="C318">
        <v>2005</v>
      </c>
      <c r="D318" t="s">
        <v>293</v>
      </c>
      <c r="E318">
        <v>6</v>
      </c>
      <c r="F318">
        <v>3061</v>
      </c>
      <c r="G318">
        <v>17831713</v>
      </c>
      <c r="H318">
        <v>17.2</v>
      </c>
      <c r="I318">
        <v>24.6</v>
      </c>
    </row>
    <row r="319" spans="1:9" x14ac:dyDescent="0.35">
      <c r="B319">
        <v>2005</v>
      </c>
      <c r="C319">
        <v>2005</v>
      </c>
      <c r="D319" t="s">
        <v>292</v>
      </c>
      <c r="E319">
        <v>8</v>
      </c>
      <c r="F319">
        <v>377</v>
      </c>
      <c r="G319">
        <v>2323650</v>
      </c>
      <c r="H319">
        <v>16.2</v>
      </c>
      <c r="I319">
        <v>26.1</v>
      </c>
    </row>
    <row r="320" spans="1:9" x14ac:dyDescent="0.35">
      <c r="B320">
        <v>2005</v>
      </c>
      <c r="C320">
        <v>2005</v>
      </c>
      <c r="D320" t="s">
        <v>291</v>
      </c>
      <c r="E320">
        <v>9</v>
      </c>
      <c r="F320">
        <v>406</v>
      </c>
      <c r="G320">
        <v>1704888</v>
      </c>
      <c r="H320">
        <v>23.8</v>
      </c>
      <c r="I320">
        <v>26.1</v>
      </c>
    </row>
    <row r="321" spans="2:9" x14ac:dyDescent="0.35">
      <c r="B321">
        <v>2005</v>
      </c>
      <c r="C321">
        <v>2005</v>
      </c>
      <c r="D321" t="s">
        <v>290</v>
      </c>
      <c r="E321">
        <v>10</v>
      </c>
      <c r="F321">
        <v>99</v>
      </c>
      <c r="G321">
        <v>409923</v>
      </c>
      <c r="H321">
        <v>24.2</v>
      </c>
      <c r="I321">
        <v>29.5</v>
      </c>
    </row>
    <row r="322" spans="2:9" x14ac:dyDescent="0.35">
      <c r="B322">
        <v>2005</v>
      </c>
      <c r="C322">
        <v>2005</v>
      </c>
      <c r="D322" t="s">
        <v>289</v>
      </c>
      <c r="E322">
        <v>11</v>
      </c>
      <c r="F322">
        <v>88</v>
      </c>
      <c r="G322">
        <v>267523</v>
      </c>
      <c r="H322">
        <v>32.9</v>
      </c>
      <c r="I322">
        <v>44.5</v>
      </c>
    </row>
    <row r="323" spans="2:9" x14ac:dyDescent="0.35">
      <c r="B323">
        <v>2005</v>
      </c>
      <c r="C323">
        <v>2005</v>
      </c>
      <c r="D323" t="s">
        <v>288</v>
      </c>
      <c r="E323">
        <v>12</v>
      </c>
      <c r="F323">
        <v>2206</v>
      </c>
      <c r="G323">
        <v>8724088</v>
      </c>
      <c r="H323">
        <v>25.3</v>
      </c>
      <c r="I323">
        <v>22.6</v>
      </c>
    </row>
    <row r="324" spans="2:9" x14ac:dyDescent="0.35">
      <c r="B324">
        <v>2005</v>
      </c>
      <c r="C324">
        <v>2005</v>
      </c>
      <c r="D324" t="s">
        <v>287</v>
      </c>
      <c r="E324">
        <v>13</v>
      </c>
      <c r="F324">
        <v>739</v>
      </c>
      <c r="G324">
        <v>4370659</v>
      </c>
      <c r="H324">
        <v>16.899999999999999</v>
      </c>
      <c r="I324">
        <v>30</v>
      </c>
    </row>
    <row r="325" spans="2:9" x14ac:dyDescent="0.35">
      <c r="B325">
        <v>2005</v>
      </c>
      <c r="C325">
        <v>2005</v>
      </c>
      <c r="D325" t="s">
        <v>286</v>
      </c>
      <c r="E325">
        <v>15</v>
      </c>
      <c r="F325">
        <v>117</v>
      </c>
      <c r="G325">
        <v>647916</v>
      </c>
      <c r="H325">
        <v>18.100000000000001</v>
      </c>
      <c r="I325">
        <v>19.3</v>
      </c>
    </row>
    <row r="326" spans="2:9" x14ac:dyDescent="0.35">
      <c r="B326">
        <v>2005</v>
      </c>
      <c r="C326">
        <v>2005</v>
      </c>
      <c r="D326" t="s">
        <v>285</v>
      </c>
      <c r="E326">
        <v>16</v>
      </c>
      <c r="F326">
        <v>164</v>
      </c>
      <c r="G326">
        <v>716258</v>
      </c>
      <c r="H326">
        <v>22.9</v>
      </c>
      <c r="I326">
        <v>29.9</v>
      </c>
    </row>
    <row r="327" spans="2:9" x14ac:dyDescent="0.35">
      <c r="B327">
        <v>2005</v>
      </c>
      <c r="C327">
        <v>2005</v>
      </c>
      <c r="D327" t="s">
        <v>284</v>
      </c>
      <c r="E327">
        <v>17</v>
      </c>
      <c r="F327">
        <v>1270</v>
      </c>
      <c r="G327">
        <v>6186072</v>
      </c>
      <c r="H327">
        <v>20.5</v>
      </c>
      <c r="I327">
        <v>27</v>
      </c>
    </row>
    <row r="328" spans="2:9" x14ac:dyDescent="0.35">
      <c r="B328">
        <v>2005</v>
      </c>
      <c r="C328">
        <v>2005</v>
      </c>
      <c r="D328" t="s">
        <v>283</v>
      </c>
      <c r="E328">
        <v>18</v>
      </c>
      <c r="F328">
        <v>561</v>
      </c>
      <c r="G328">
        <v>3087135</v>
      </c>
      <c r="H328">
        <v>18.2</v>
      </c>
      <c r="I328">
        <v>23.9</v>
      </c>
    </row>
    <row r="329" spans="2:9" x14ac:dyDescent="0.35">
      <c r="B329">
        <v>2005</v>
      </c>
      <c r="C329">
        <v>2005</v>
      </c>
      <c r="D329" t="s">
        <v>282</v>
      </c>
      <c r="E329">
        <v>19</v>
      </c>
      <c r="F329">
        <v>350</v>
      </c>
      <c r="G329">
        <v>1461435</v>
      </c>
      <c r="H329">
        <v>23.9</v>
      </c>
      <c r="I329">
        <v>24.7</v>
      </c>
    </row>
    <row r="330" spans="2:9" x14ac:dyDescent="0.35">
      <c r="B330">
        <v>2005</v>
      </c>
      <c r="C330">
        <v>2005</v>
      </c>
      <c r="D330" t="s">
        <v>281</v>
      </c>
      <c r="E330">
        <v>20</v>
      </c>
      <c r="F330">
        <v>256</v>
      </c>
      <c r="G330">
        <v>1357341</v>
      </c>
      <c r="H330">
        <v>18.899999999999999</v>
      </c>
      <c r="I330">
        <v>21.9</v>
      </c>
    </row>
    <row r="331" spans="2:9" x14ac:dyDescent="0.35">
      <c r="B331">
        <v>2005</v>
      </c>
      <c r="C331">
        <v>2005</v>
      </c>
      <c r="D331" t="s">
        <v>280</v>
      </c>
      <c r="E331">
        <v>21</v>
      </c>
      <c r="F331">
        <v>418</v>
      </c>
      <c r="G331">
        <v>2053084</v>
      </c>
      <c r="H331">
        <v>20.399999999999999</v>
      </c>
      <c r="I331">
        <v>27.2</v>
      </c>
    </row>
    <row r="332" spans="2:9" x14ac:dyDescent="0.35">
      <c r="B332">
        <v>2005</v>
      </c>
      <c r="C332">
        <v>2005</v>
      </c>
      <c r="D332" t="s">
        <v>279</v>
      </c>
      <c r="E332">
        <v>22</v>
      </c>
      <c r="F332">
        <v>450</v>
      </c>
      <c r="G332">
        <v>2227187</v>
      </c>
      <c r="H332">
        <v>20.2</v>
      </c>
      <c r="I332">
        <v>28.7</v>
      </c>
    </row>
    <row r="333" spans="2:9" x14ac:dyDescent="0.35">
      <c r="B333">
        <v>2005</v>
      </c>
      <c r="C333">
        <v>2005</v>
      </c>
      <c r="D333" t="s">
        <v>278</v>
      </c>
      <c r="E333">
        <v>23</v>
      </c>
      <c r="F333">
        <v>156</v>
      </c>
      <c r="G333">
        <v>644683</v>
      </c>
      <c r="H333">
        <v>24.2</v>
      </c>
      <c r="I333">
        <v>26.2</v>
      </c>
    </row>
    <row r="334" spans="2:9" x14ac:dyDescent="0.35">
      <c r="B334">
        <v>2005</v>
      </c>
      <c r="C334">
        <v>2005</v>
      </c>
      <c r="D334" t="s">
        <v>277</v>
      </c>
      <c r="E334">
        <v>24</v>
      </c>
      <c r="F334">
        <v>519</v>
      </c>
      <c r="G334">
        <v>2700618</v>
      </c>
      <c r="H334">
        <v>19.2</v>
      </c>
      <c r="I334">
        <v>26.1</v>
      </c>
    </row>
    <row r="335" spans="2:9" x14ac:dyDescent="0.35">
      <c r="B335">
        <v>2005</v>
      </c>
      <c r="C335">
        <v>2005</v>
      </c>
      <c r="D335" t="s">
        <v>276</v>
      </c>
      <c r="E335">
        <v>25</v>
      </c>
      <c r="F335">
        <v>623</v>
      </c>
      <c r="G335">
        <v>3094280</v>
      </c>
      <c r="H335">
        <v>20.100000000000001</v>
      </c>
      <c r="I335">
        <v>23.3</v>
      </c>
    </row>
    <row r="336" spans="2:9" x14ac:dyDescent="0.35">
      <c r="B336">
        <v>2005</v>
      </c>
      <c r="C336">
        <v>2005</v>
      </c>
      <c r="D336" t="s">
        <v>275</v>
      </c>
      <c r="E336">
        <v>26</v>
      </c>
      <c r="F336">
        <v>924</v>
      </c>
      <c r="G336">
        <v>4936817</v>
      </c>
      <c r="H336">
        <v>18.7</v>
      </c>
      <c r="I336">
        <v>23.6</v>
      </c>
    </row>
    <row r="337" spans="2:9" x14ac:dyDescent="0.35">
      <c r="B337">
        <v>2005</v>
      </c>
      <c r="C337">
        <v>2005</v>
      </c>
      <c r="D337" t="s">
        <v>274</v>
      </c>
      <c r="E337">
        <v>27</v>
      </c>
      <c r="F337">
        <v>491</v>
      </c>
      <c r="G337">
        <v>2540052</v>
      </c>
      <c r="H337">
        <v>19.3</v>
      </c>
      <c r="I337">
        <v>24.4</v>
      </c>
    </row>
    <row r="338" spans="2:9" x14ac:dyDescent="0.35">
      <c r="B338">
        <v>2005</v>
      </c>
      <c r="C338">
        <v>2005</v>
      </c>
      <c r="D338" t="s">
        <v>273</v>
      </c>
      <c r="E338">
        <v>28</v>
      </c>
      <c r="F338">
        <v>336</v>
      </c>
      <c r="G338">
        <v>1407981</v>
      </c>
      <c r="H338">
        <v>23.9</v>
      </c>
      <c r="I338">
        <v>33.9</v>
      </c>
    </row>
    <row r="339" spans="2:9" x14ac:dyDescent="0.35">
      <c r="B339">
        <v>2005</v>
      </c>
      <c r="C339">
        <v>2005</v>
      </c>
      <c r="D339" t="s">
        <v>272</v>
      </c>
      <c r="E339">
        <v>29</v>
      </c>
      <c r="F339">
        <v>566</v>
      </c>
      <c r="G339">
        <v>2827430</v>
      </c>
      <c r="H339">
        <v>20</v>
      </c>
      <c r="I339">
        <v>23.8</v>
      </c>
    </row>
    <row r="340" spans="2:9" x14ac:dyDescent="0.35">
      <c r="B340">
        <v>2005</v>
      </c>
      <c r="C340">
        <v>2005</v>
      </c>
      <c r="D340" t="s">
        <v>271</v>
      </c>
      <c r="E340">
        <v>30</v>
      </c>
      <c r="F340">
        <v>129</v>
      </c>
      <c r="G340">
        <v>470322</v>
      </c>
      <c r="H340">
        <v>27.4</v>
      </c>
      <c r="I340">
        <v>30</v>
      </c>
    </row>
    <row r="341" spans="2:9" x14ac:dyDescent="0.35">
      <c r="B341">
        <v>2005</v>
      </c>
      <c r="C341">
        <v>2005</v>
      </c>
      <c r="D341" t="s">
        <v>270</v>
      </c>
      <c r="E341">
        <v>31</v>
      </c>
      <c r="F341">
        <v>201</v>
      </c>
      <c r="G341">
        <v>872029</v>
      </c>
      <c r="H341">
        <v>23</v>
      </c>
      <c r="I341">
        <v>26.3</v>
      </c>
    </row>
    <row r="342" spans="2:9" x14ac:dyDescent="0.35">
      <c r="B342">
        <v>2005</v>
      </c>
      <c r="C342">
        <v>2005</v>
      </c>
      <c r="D342" t="s">
        <v>269</v>
      </c>
      <c r="E342">
        <v>32</v>
      </c>
      <c r="F342">
        <v>215</v>
      </c>
      <c r="G342">
        <v>1233297</v>
      </c>
      <c r="H342">
        <v>17.399999999999999</v>
      </c>
      <c r="I342">
        <v>24.9</v>
      </c>
    </row>
    <row r="343" spans="2:9" x14ac:dyDescent="0.35">
      <c r="B343">
        <v>2005</v>
      </c>
      <c r="C343">
        <v>2005</v>
      </c>
      <c r="D343" t="s">
        <v>268</v>
      </c>
      <c r="E343">
        <v>33</v>
      </c>
      <c r="F343">
        <v>119</v>
      </c>
      <c r="G343">
        <v>640560</v>
      </c>
      <c r="H343">
        <v>18.600000000000001</v>
      </c>
      <c r="I343">
        <v>24.3</v>
      </c>
    </row>
    <row r="344" spans="2:9" x14ac:dyDescent="0.35">
      <c r="B344">
        <v>2005</v>
      </c>
      <c r="C344">
        <v>2005</v>
      </c>
      <c r="D344" t="s">
        <v>267</v>
      </c>
      <c r="E344">
        <v>34</v>
      </c>
      <c r="F344">
        <v>837</v>
      </c>
      <c r="G344">
        <v>4208429</v>
      </c>
      <c r="H344">
        <v>19.899999999999999</v>
      </c>
      <c r="I344">
        <v>24.2</v>
      </c>
    </row>
    <row r="345" spans="2:9" x14ac:dyDescent="0.35">
      <c r="B345">
        <v>2005</v>
      </c>
      <c r="C345">
        <v>2005</v>
      </c>
      <c r="D345" t="s">
        <v>266</v>
      </c>
      <c r="E345">
        <v>35</v>
      </c>
      <c r="F345">
        <v>194</v>
      </c>
      <c r="G345">
        <v>953754</v>
      </c>
      <c r="H345">
        <v>20.3</v>
      </c>
      <c r="I345">
        <v>25.5</v>
      </c>
    </row>
    <row r="346" spans="2:9" x14ac:dyDescent="0.35">
      <c r="B346">
        <v>2005</v>
      </c>
      <c r="C346">
        <v>2005</v>
      </c>
      <c r="D346" t="s">
        <v>265</v>
      </c>
      <c r="E346">
        <v>36</v>
      </c>
      <c r="F346">
        <v>1791</v>
      </c>
      <c r="G346">
        <v>9245143</v>
      </c>
      <c r="H346">
        <v>19.399999999999999</v>
      </c>
      <c r="I346">
        <v>23.3</v>
      </c>
    </row>
    <row r="347" spans="2:9" x14ac:dyDescent="0.35">
      <c r="B347">
        <v>2005</v>
      </c>
      <c r="C347">
        <v>2005</v>
      </c>
      <c r="D347" t="s">
        <v>264</v>
      </c>
      <c r="E347">
        <v>37</v>
      </c>
      <c r="F347">
        <v>791</v>
      </c>
      <c r="G347">
        <v>4248218</v>
      </c>
      <c r="H347">
        <v>18.600000000000001</v>
      </c>
      <c r="I347">
        <v>25.9</v>
      </c>
    </row>
    <row r="348" spans="2:9" x14ac:dyDescent="0.35">
      <c r="B348">
        <v>2005</v>
      </c>
      <c r="C348">
        <v>2005</v>
      </c>
      <c r="D348" t="s">
        <v>263</v>
      </c>
      <c r="E348">
        <v>38</v>
      </c>
      <c r="F348">
        <v>87</v>
      </c>
      <c r="G348">
        <v>324546</v>
      </c>
      <c r="H348">
        <v>26.8</v>
      </c>
      <c r="I348">
        <v>27.3</v>
      </c>
    </row>
    <row r="349" spans="2:9" x14ac:dyDescent="0.35">
      <c r="B349">
        <v>2005</v>
      </c>
      <c r="C349">
        <v>2005</v>
      </c>
      <c r="D349" t="s">
        <v>262</v>
      </c>
      <c r="E349">
        <v>39</v>
      </c>
      <c r="F349">
        <v>1280</v>
      </c>
      <c r="G349">
        <v>5586617</v>
      </c>
      <c r="H349">
        <v>22.9</v>
      </c>
      <c r="I349">
        <v>27.2</v>
      </c>
    </row>
    <row r="350" spans="2:9" x14ac:dyDescent="0.35">
      <c r="B350">
        <v>2005</v>
      </c>
      <c r="C350">
        <v>2005</v>
      </c>
      <c r="D350" t="s">
        <v>261</v>
      </c>
      <c r="E350">
        <v>40</v>
      </c>
      <c r="F350">
        <v>346</v>
      </c>
      <c r="G350">
        <v>1752122</v>
      </c>
      <c r="H350">
        <v>19.7</v>
      </c>
      <c r="I350">
        <v>24.1</v>
      </c>
    </row>
    <row r="351" spans="2:9" x14ac:dyDescent="0.35">
      <c r="B351">
        <v>2005</v>
      </c>
      <c r="C351">
        <v>2005</v>
      </c>
      <c r="D351" t="s">
        <v>260</v>
      </c>
      <c r="E351">
        <v>41</v>
      </c>
      <c r="F351">
        <v>424</v>
      </c>
      <c r="G351">
        <v>1789755</v>
      </c>
      <c r="H351">
        <v>23.7</v>
      </c>
      <c r="I351">
        <v>26.7</v>
      </c>
    </row>
    <row r="352" spans="2:9" x14ac:dyDescent="0.35">
      <c r="B352">
        <v>2005</v>
      </c>
      <c r="C352">
        <v>2005</v>
      </c>
      <c r="D352" t="s">
        <v>259</v>
      </c>
      <c r="E352">
        <v>42</v>
      </c>
      <c r="F352">
        <v>1492</v>
      </c>
      <c r="G352">
        <v>6044937</v>
      </c>
      <c r="H352">
        <v>24.7</v>
      </c>
      <c r="I352">
        <v>25.3</v>
      </c>
    </row>
    <row r="353" spans="1:9" x14ac:dyDescent="0.35">
      <c r="B353">
        <v>2005</v>
      </c>
      <c r="C353">
        <v>2005</v>
      </c>
      <c r="D353" t="s">
        <v>258</v>
      </c>
      <c r="E353">
        <v>44</v>
      </c>
      <c r="F353">
        <v>129</v>
      </c>
      <c r="G353">
        <v>515084</v>
      </c>
      <c r="H353">
        <v>25</v>
      </c>
      <c r="I353">
        <v>27.2</v>
      </c>
    </row>
    <row r="354" spans="1:9" x14ac:dyDescent="0.35">
      <c r="B354">
        <v>2005</v>
      </c>
      <c r="C354">
        <v>2005</v>
      </c>
      <c r="D354" t="s">
        <v>257</v>
      </c>
      <c r="E354">
        <v>45</v>
      </c>
      <c r="F354">
        <v>464</v>
      </c>
      <c r="G354">
        <v>2077805</v>
      </c>
      <c r="H354">
        <v>22.3</v>
      </c>
      <c r="I354">
        <v>31.2</v>
      </c>
    </row>
    <row r="355" spans="1:9" x14ac:dyDescent="0.35">
      <c r="B355">
        <v>2005</v>
      </c>
      <c r="C355">
        <v>2005</v>
      </c>
      <c r="D355" t="s">
        <v>256</v>
      </c>
      <c r="E355">
        <v>46</v>
      </c>
      <c r="F355">
        <v>93</v>
      </c>
      <c r="G355">
        <v>386472</v>
      </c>
      <c r="H355">
        <v>24.1</v>
      </c>
      <c r="I355">
        <v>24.6</v>
      </c>
    </row>
    <row r="356" spans="1:9" x14ac:dyDescent="0.35">
      <c r="B356">
        <v>2005</v>
      </c>
      <c r="C356">
        <v>2005</v>
      </c>
      <c r="D356" t="s">
        <v>255</v>
      </c>
      <c r="E356">
        <v>47</v>
      </c>
      <c r="F356">
        <v>594</v>
      </c>
      <c r="G356">
        <v>2922618</v>
      </c>
      <c r="H356">
        <v>20.3</v>
      </c>
      <c r="I356">
        <v>27.8</v>
      </c>
    </row>
    <row r="357" spans="1:9" x14ac:dyDescent="0.35">
      <c r="B357">
        <v>2005</v>
      </c>
      <c r="C357">
        <v>2005</v>
      </c>
      <c r="D357" t="s">
        <v>254</v>
      </c>
      <c r="E357">
        <v>48</v>
      </c>
      <c r="F357">
        <v>1661</v>
      </c>
      <c r="G357">
        <v>11307684</v>
      </c>
      <c r="H357">
        <v>14.7</v>
      </c>
      <c r="I357">
        <v>24.3</v>
      </c>
    </row>
    <row r="358" spans="1:9" x14ac:dyDescent="0.35">
      <c r="B358">
        <v>2005</v>
      </c>
      <c r="C358">
        <v>2005</v>
      </c>
      <c r="D358" t="s">
        <v>253</v>
      </c>
      <c r="E358">
        <v>49</v>
      </c>
      <c r="F358">
        <v>169</v>
      </c>
      <c r="G358">
        <v>1232978</v>
      </c>
      <c r="H358">
        <v>13.7</v>
      </c>
      <c r="I358">
        <v>24.9</v>
      </c>
    </row>
    <row r="359" spans="1:9" x14ac:dyDescent="0.35">
      <c r="B359">
        <v>2005</v>
      </c>
      <c r="C359">
        <v>2005</v>
      </c>
      <c r="D359" t="s">
        <v>252</v>
      </c>
      <c r="E359">
        <v>50</v>
      </c>
      <c r="F359">
        <v>60</v>
      </c>
      <c r="G359">
        <v>305793</v>
      </c>
      <c r="H359">
        <v>19.600000000000001</v>
      </c>
      <c r="I359">
        <v>23</v>
      </c>
    </row>
    <row r="360" spans="1:9" x14ac:dyDescent="0.35">
      <c r="B360">
        <v>2005</v>
      </c>
      <c r="C360">
        <v>2005</v>
      </c>
      <c r="D360" t="s">
        <v>251</v>
      </c>
      <c r="E360">
        <v>51</v>
      </c>
      <c r="F360">
        <v>719</v>
      </c>
      <c r="G360">
        <v>3713459</v>
      </c>
      <c r="H360">
        <v>19.399999999999999</v>
      </c>
      <c r="I360">
        <v>28.3</v>
      </c>
    </row>
    <row r="361" spans="1:9" x14ac:dyDescent="0.35">
      <c r="B361">
        <v>2005</v>
      </c>
      <c r="C361">
        <v>2005</v>
      </c>
      <c r="D361" t="s">
        <v>250</v>
      </c>
      <c r="E361">
        <v>53</v>
      </c>
      <c r="F361">
        <v>621</v>
      </c>
      <c r="G361">
        <v>3111909</v>
      </c>
      <c r="H361">
        <v>20</v>
      </c>
      <c r="I361">
        <v>26.4</v>
      </c>
    </row>
    <row r="362" spans="1:9" x14ac:dyDescent="0.35">
      <c r="B362">
        <v>2005</v>
      </c>
      <c r="C362">
        <v>2005</v>
      </c>
      <c r="D362" t="s">
        <v>249</v>
      </c>
      <c r="E362">
        <v>54</v>
      </c>
      <c r="F362">
        <v>192</v>
      </c>
      <c r="G362">
        <v>892802</v>
      </c>
      <c r="H362">
        <v>21.5</v>
      </c>
      <c r="I362">
        <v>23.3</v>
      </c>
    </row>
    <row r="363" spans="1:9" x14ac:dyDescent="0.35">
      <c r="B363">
        <v>2005</v>
      </c>
      <c r="C363">
        <v>2005</v>
      </c>
      <c r="D363" t="s">
        <v>248</v>
      </c>
      <c r="E363">
        <v>55</v>
      </c>
      <c r="F363">
        <v>629</v>
      </c>
      <c r="G363">
        <v>2749105</v>
      </c>
      <c r="H363">
        <v>22.9</v>
      </c>
      <c r="I363">
        <v>27</v>
      </c>
    </row>
    <row r="364" spans="1:9" x14ac:dyDescent="0.35">
      <c r="B364">
        <v>2005</v>
      </c>
      <c r="C364">
        <v>2005</v>
      </c>
      <c r="D364" t="s">
        <v>247</v>
      </c>
      <c r="E364">
        <v>56</v>
      </c>
      <c r="F364">
        <v>33</v>
      </c>
      <c r="G364">
        <v>260431</v>
      </c>
      <c r="H364">
        <v>12.7</v>
      </c>
      <c r="I364">
        <v>15.9</v>
      </c>
    </row>
    <row r="365" spans="1:9" x14ac:dyDescent="0.35">
      <c r="A365" t="s">
        <v>7</v>
      </c>
      <c r="B365">
        <v>2005</v>
      </c>
      <c r="C365">
        <v>2005</v>
      </c>
      <c r="F365">
        <v>28905</v>
      </c>
      <c r="G365">
        <v>145197078</v>
      </c>
      <c r="H365">
        <v>19.899999999999999</v>
      </c>
      <c r="I365">
        <v>25.3</v>
      </c>
    </row>
    <row r="366" spans="1:9" x14ac:dyDescent="0.35">
      <c r="B366">
        <v>2006</v>
      </c>
      <c r="C366">
        <v>2006</v>
      </c>
      <c r="D366" t="s">
        <v>297</v>
      </c>
      <c r="E366">
        <v>1</v>
      </c>
      <c r="F366">
        <v>533</v>
      </c>
      <c r="G366">
        <v>2243501</v>
      </c>
      <c r="H366">
        <v>23.8</v>
      </c>
      <c r="I366">
        <v>30.1</v>
      </c>
    </row>
    <row r="367" spans="1:9" x14ac:dyDescent="0.35">
      <c r="B367">
        <v>2006</v>
      </c>
      <c r="C367">
        <v>2006</v>
      </c>
      <c r="D367" t="s">
        <v>296</v>
      </c>
      <c r="E367">
        <v>2</v>
      </c>
      <c r="F367">
        <v>28</v>
      </c>
      <c r="G367">
        <v>350181</v>
      </c>
      <c r="H367">
        <v>8</v>
      </c>
      <c r="I367">
        <v>18</v>
      </c>
    </row>
    <row r="368" spans="1:9" x14ac:dyDescent="0.35">
      <c r="B368">
        <v>2006</v>
      </c>
      <c r="C368">
        <v>2006</v>
      </c>
      <c r="D368" t="s">
        <v>295</v>
      </c>
      <c r="E368">
        <v>4</v>
      </c>
      <c r="F368">
        <v>530</v>
      </c>
      <c r="G368">
        <v>3003007</v>
      </c>
      <c r="H368">
        <v>17.600000000000001</v>
      </c>
      <c r="I368">
        <v>20.9</v>
      </c>
    </row>
    <row r="369" spans="2:9" x14ac:dyDescent="0.35">
      <c r="B369">
        <v>2006</v>
      </c>
      <c r="C369">
        <v>2006</v>
      </c>
      <c r="D369" t="s">
        <v>294</v>
      </c>
      <c r="E369">
        <v>5</v>
      </c>
      <c r="F369">
        <v>316</v>
      </c>
      <c r="G369">
        <v>1383333</v>
      </c>
      <c r="H369">
        <v>22.8</v>
      </c>
      <c r="I369">
        <v>26.5</v>
      </c>
    </row>
    <row r="370" spans="2:9" x14ac:dyDescent="0.35">
      <c r="B370">
        <v>2006</v>
      </c>
      <c r="C370">
        <v>2006</v>
      </c>
      <c r="D370" t="s">
        <v>293</v>
      </c>
      <c r="E370">
        <v>6</v>
      </c>
      <c r="F370">
        <v>2918</v>
      </c>
      <c r="G370">
        <v>17923731</v>
      </c>
      <c r="H370">
        <v>16.3</v>
      </c>
      <c r="I370">
        <v>22.8</v>
      </c>
    </row>
    <row r="371" spans="2:9" x14ac:dyDescent="0.35">
      <c r="B371">
        <v>2006</v>
      </c>
      <c r="C371">
        <v>2006</v>
      </c>
      <c r="D371" t="s">
        <v>292</v>
      </c>
      <c r="E371">
        <v>8</v>
      </c>
      <c r="F371">
        <v>353</v>
      </c>
      <c r="G371">
        <v>2367463</v>
      </c>
      <c r="H371">
        <v>14.9</v>
      </c>
      <c r="I371">
        <v>22.6</v>
      </c>
    </row>
    <row r="372" spans="2:9" x14ac:dyDescent="0.35">
      <c r="B372">
        <v>2006</v>
      </c>
      <c r="C372">
        <v>2006</v>
      </c>
      <c r="D372" t="s">
        <v>291</v>
      </c>
      <c r="E372">
        <v>9</v>
      </c>
      <c r="F372">
        <v>374</v>
      </c>
      <c r="G372">
        <v>1709785</v>
      </c>
      <c r="H372">
        <v>21.9</v>
      </c>
      <c r="I372">
        <v>23.6</v>
      </c>
    </row>
    <row r="373" spans="2:9" x14ac:dyDescent="0.35">
      <c r="B373">
        <v>2006</v>
      </c>
      <c r="C373">
        <v>2006</v>
      </c>
      <c r="D373" t="s">
        <v>290</v>
      </c>
      <c r="E373">
        <v>10</v>
      </c>
      <c r="F373">
        <v>79</v>
      </c>
      <c r="G373">
        <v>416502</v>
      </c>
      <c r="H373">
        <v>19</v>
      </c>
      <c r="I373">
        <v>22.5</v>
      </c>
    </row>
    <row r="374" spans="2:9" x14ac:dyDescent="0.35">
      <c r="B374">
        <v>2006</v>
      </c>
      <c r="C374">
        <v>2006</v>
      </c>
      <c r="D374" t="s">
        <v>289</v>
      </c>
      <c r="E374">
        <v>11</v>
      </c>
      <c r="F374">
        <v>86</v>
      </c>
      <c r="G374">
        <v>269359</v>
      </c>
      <c r="H374">
        <v>31.9</v>
      </c>
      <c r="I374">
        <v>42.8</v>
      </c>
    </row>
    <row r="375" spans="2:9" x14ac:dyDescent="0.35">
      <c r="B375">
        <v>2006</v>
      </c>
      <c r="C375">
        <v>2006</v>
      </c>
      <c r="D375" t="s">
        <v>288</v>
      </c>
      <c r="E375">
        <v>12</v>
      </c>
      <c r="F375">
        <v>2131</v>
      </c>
      <c r="G375">
        <v>8886910</v>
      </c>
      <c r="H375">
        <v>24</v>
      </c>
      <c r="I375">
        <v>21.3</v>
      </c>
    </row>
    <row r="376" spans="2:9" x14ac:dyDescent="0.35">
      <c r="B376">
        <v>2006</v>
      </c>
      <c r="C376">
        <v>2006</v>
      </c>
      <c r="D376" t="s">
        <v>287</v>
      </c>
      <c r="E376">
        <v>13</v>
      </c>
      <c r="F376">
        <v>769</v>
      </c>
      <c r="G376">
        <v>4485207</v>
      </c>
      <c r="H376">
        <v>17.100000000000001</v>
      </c>
      <c r="I376">
        <v>29.7</v>
      </c>
    </row>
    <row r="377" spans="2:9" x14ac:dyDescent="0.35">
      <c r="B377">
        <v>2006</v>
      </c>
      <c r="C377">
        <v>2006</v>
      </c>
      <c r="D377" t="s">
        <v>286</v>
      </c>
      <c r="E377">
        <v>15</v>
      </c>
      <c r="F377">
        <v>88</v>
      </c>
      <c r="G377">
        <v>657380</v>
      </c>
      <c r="H377">
        <v>13.4</v>
      </c>
      <c r="I377">
        <v>13.9</v>
      </c>
    </row>
    <row r="378" spans="2:9" x14ac:dyDescent="0.35">
      <c r="B378">
        <v>2006</v>
      </c>
      <c r="C378">
        <v>2006</v>
      </c>
      <c r="D378" t="s">
        <v>285</v>
      </c>
      <c r="E378">
        <v>16</v>
      </c>
      <c r="F378">
        <v>143</v>
      </c>
      <c r="G378">
        <v>736565</v>
      </c>
      <c r="H378">
        <v>19.399999999999999</v>
      </c>
      <c r="I378">
        <v>24.9</v>
      </c>
    </row>
    <row r="379" spans="2:9" x14ac:dyDescent="0.35">
      <c r="B379">
        <v>2006</v>
      </c>
      <c r="C379">
        <v>2006</v>
      </c>
      <c r="D379" t="s">
        <v>284</v>
      </c>
      <c r="E379">
        <v>17</v>
      </c>
      <c r="F379">
        <v>1220</v>
      </c>
      <c r="G379">
        <v>6203933</v>
      </c>
      <c r="H379">
        <v>19.7</v>
      </c>
      <c r="I379">
        <v>25.7</v>
      </c>
    </row>
    <row r="380" spans="2:9" x14ac:dyDescent="0.35">
      <c r="B380">
        <v>2006</v>
      </c>
      <c r="C380">
        <v>2006</v>
      </c>
      <c r="D380" t="s">
        <v>283</v>
      </c>
      <c r="E380">
        <v>18</v>
      </c>
      <c r="F380">
        <v>571</v>
      </c>
      <c r="G380">
        <v>3114466</v>
      </c>
      <c r="H380">
        <v>18.3</v>
      </c>
      <c r="I380">
        <v>23.6</v>
      </c>
    </row>
    <row r="381" spans="2:9" x14ac:dyDescent="0.35">
      <c r="B381">
        <v>2006</v>
      </c>
      <c r="C381">
        <v>2006</v>
      </c>
      <c r="D381" t="s">
        <v>282</v>
      </c>
      <c r="E381">
        <v>19</v>
      </c>
      <c r="F381">
        <v>366</v>
      </c>
      <c r="G381">
        <v>1471520</v>
      </c>
      <c r="H381">
        <v>24.9</v>
      </c>
      <c r="I381">
        <v>25.4</v>
      </c>
    </row>
    <row r="382" spans="2:9" x14ac:dyDescent="0.35">
      <c r="B382">
        <v>2006</v>
      </c>
      <c r="C382">
        <v>2006</v>
      </c>
      <c r="D382" t="s">
        <v>281</v>
      </c>
      <c r="E382">
        <v>20</v>
      </c>
      <c r="F382">
        <v>252</v>
      </c>
      <c r="G382">
        <v>1368839</v>
      </c>
      <c r="H382">
        <v>18.399999999999999</v>
      </c>
      <c r="I382">
        <v>21.1</v>
      </c>
    </row>
    <row r="383" spans="2:9" x14ac:dyDescent="0.35">
      <c r="B383">
        <v>2006</v>
      </c>
      <c r="C383">
        <v>2006</v>
      </c>
      <c r="D383" t="s">
        <v>280</v>
      </c>
      <c r="E383">
        <v>21</v>
      </c>
      <c r="F383">
        <v>410</v>
      </c>
      <c r="G383">
        <v>2070143</v>
      </c>
      <c r="H383">
        <v>19.8</v>
      </c>
      <c r="I383">
        <v>26.7</v>
      </c>
    </row>
    <row r="384" spans="2:9" x14ac:dyDescent="0.35">
      <c r="B384">
        <v>2006</v>
      </c>
      <c r="C384">
        <v>2006</v>
      </c>
      <c r="D384" t="s">
        <v>279</v>
      </c>
      <c r="E384">
        <v>22</v>
      </c>
      <c r="F384">
        <v>459</v>
      </c>
      <c r="G384">
        <v>2098593</v>
      </c>
      <c r="H384">
        <v>21.9</v>
      </c>
      <c r="I384">
        <v>30.2</v>
      </c>
    </row>
    <row r="385" spans="2:9" x14ac:dyDescent="0.35">
      <c r="B385">
        <v>2006</v>
      </c>
      <c r="C385">
        <v>2006</v>
      </c>
      <c r="D385" t="s">
        <v>278</v>
      </c>
      <c r="E385">
        <v>23</v>
      </c>
      <c r="F385">
        <v>148</v>
      </c>
      <c r="G385">
        <v>647462</v>
      </c>
      <c r="H385">
        <v>22.9</v>
      </c>
      <c r="I385">
        <v>23.9</v>
      </c>
    </row>
    <row r="386" spans="2:9" x14ac:dyDescent="0.35">
      <c r="B386">
        <v>2006</v>
      </c>
      <c r="C386">
        <v>2006</v>
      </c>
      <c r="D386" t="s">
        <v>277</v>
      </c>
      <c r="E386">
        <v>24</v>
      </c>
      <c r="F386">
        <v>531</v>
      </c>
      <c r="G386">
        <v>2719404</v>
      </c>
      <c r="H386">
        <v>19.5</v>
      </c>
      <c r="I386">
        <v>26.4</v>
      </c>
    </row>
    <row r="387" spans="2:9" x14ac:dyDescent="0.35">
      <c r="B387">
        <v>2006</v>
      </c>
      <c r="C387">
        <v>2006</v>
      </c>
      <c r="D387" t="s">
        <v>276</v>
      </c>
      <c r="E387">
        <v>25</v>
      </c>
      <c r="F387">
        <v>672</v>
      </c>
      <c r="G387">
        <v>3098899</v>
      </c>
      <c r="H387">
        <v>21.7</v>
      </c>
      <c r="I387">
        <v>24.7</v>
      </c>
    </row>
    <row r="388" spans="2:9" x14ac:dyDescent="0.35">
      <c r="B388">
        <v>2006</v>
      </c>
      <c r="C388">
        <v>2006</v>
      </c>
      <c r="D388" t="s">
        <v>275</v>
      </c>
      <c r="E388">
        <v>26</v>
      </c>
      <c r="F388">
        <v>903</v>
      </c>
      <c r="G388">
        <v>4929460</v>
      </c>
      <c r="H388">
        <v>18.3</v>
      </c>
      <c r="I388">
        <v>22.4</v>
      </c>
    </row>
    <row r="389" spans="2:9" x14ac:dyDescent="0.35">
      <c r="B389">
        <v>2006</v>
      </c>
      <c r="C389">
        <v>2006</v>
      </c>
      <c r="D389" t="s">
        <v>274</v>
      </c>
      <c r="E389">
        <v>27</v>
      </c>
      <c r="F389">
        <v>484</v>
      </c>
      <c r="G389">
        <v>2562604</v>
      </c>
      <c r="H389">
        <v>18.899999999999999</v>
      </c>
      <c r="I389">
        <v>23.2</v>
      </c>
    </row>
    <row r="390" spans="2:9" x14ac:dyDescent="0.35">
      <c r="B390">
        <v>2006</v>
      </c>
      <c r="C390">
        <v>2006</v>
      </c>
      <c r="D390" t="s">
        <v>273</v>
      </c>
      <c r="E390">
        <v>28</v>
      </c>
      <c r="F390">
        <v>357</v>
      </c>
      <c r="G390">
        <v>1408665</v>
      </c>
      <c r="H390">
        <v>25.3</v>
      </c>
      <c r="I390">
        <v>34.799999999999997</v>
      </c>
    </row>
    <row r="391" spans="2:9" x14ac:dyDescent="0.35">
      <c r="B391">
        <v>2006</v>
      </c>
      <c r="C391">
        <v>2006</v>
      </c>
      <c r="D391" t="s">
        <v>272</v>
      </c>
      <c r="E391">
        <v>29</v>
      </c>
      <c r="F391">
        <v>582</v>
      </c>
      <c r="G391">
        <v>2855141</v>
      </c>
      <c r="H391">
        <v>20.399999999999999</v>
      </c>
      <c r="I391">
        <v>24.2</v>
      </c>
    </row>
    <row r="392" spans="2:9" x14ac:dyDescent="0.35">
      <c r="B392">
        <v>2006</v>
      </c>
      <c r="C392">
        <v>2006</v>
      </c>
      <c r="D392" t="s">
        <v>271</v>
      </c>
      <c r="E392">
        <v>30</v>
      </c>
      <c r="F392">
        <v>129</v>
      </c>
      <c r="G392">
        <v>477351</v>
      </c>
      <c r="H392">
        <v>27</v>
      </c>
      <c r="I392">
        <v>28.6</v>
      </c>
    </row>
    <row r="393" spans="2:9" x14ac:dyDescent="0.35">
      <c r="B393">
        <v>2006</v>
      </c>
      <c r="C393">
        <v>2006</v>
      </c>
      <c r="D393" t="s">
        <v>270</v>
      </c>
      <c r="E393">
        <v>31</v>
      </c>
      <c r="F393">
        <v>183</v>
      </c>
      <c r="G393">
        <v>878006</v>
      </c>
      <c r="H393">
        <v>20.8</v>
      </c>
      <c r="I393">
        <v>23.6</v>
      </c>
    </row>
    <row r="394" spans="2:9" x14ac:dyDescent="0.35">
      <c r="B394">
        <v>2006</v>
      </c>
      <c r="C394">
        <v>2006</v>
      </c>
      <c r="D394" t="s">
        <v>269</v>
      </c>
      <c r="E394">
        <v>32</v>
      </c>
      <c r="F394">
        <v>217</v>
      </c>
      <c r="G394">
        <v>1278665</v>
      </c>
      <c r="H394">
        <v>17</v>
      </c>
      <c r="I394">
        <v>25.5</v>
      </c>
    </row>
    <row r="395" spans="2:9" x14ac:dyDescent="0.35">
      <c r="B395">
        <v>2006</v>
      </c>
      <c r="C395">
        <v>2006</v>
      </c>
      <c r="D395" t="s">
        <v>268</v>
      </c>
      <c r="E395">
        <v>33</v>
      </c>
      <c r="F395">
        <v>129</v>
      </c>
      <c r="G395">
        <v>645616</v>
      </c>
      <c r="H395">
        <v>20</v>
      </c>
      <c r="I395">
        <v>24.8</v>
      </c>
    </row>
    <row r="396" spans="2:9" x14ac:dyDescent="0.35">
      <c r="B396">
        <v>2006</v>
      </c>
      <c r="C396">
        <v>2006</v>
      </c>
      <c r="D396" t="s">
        <v>267</v>
      </c>
      <c r="E396">
        <v>34</v>
      </c>
      <c r="F396">
        <v>764</v>
      </c>
      <c r="G396">
        <v>4213580</v>
      </c>
      <c r="H396">
        <v>18.100000000000001</v>
      </c>
      <c r="I396">
        <v>21.3</v>
      </c>
    </row>
    <row r="397" spans="2:9" x14ac:dyDescent="0.35">
      <c r="B397">
        <v>2006</v>
      </c>
      <c r="C397">
        <v>2006</v>
      </c>
      <c r="D397" t="s">
        <v>266</v>
      </c>
      <c r="E397">
        <v>35</v>
      </c>
      <c r="F397">
        <v>210</v>
      </c>
      <c r="G397">
        <v>968168</v>
      </c>
      <c r="H397">
        <v>21.7</v>
      </c>
      <c r="I397">
        <v>27.5</v>
      </c>
    </row>
    <row r="398" spans="2:9" x14ac:dyDescent="0.35">
      <c r="B398">
        <v>2006</v>
      </c>
      <c r="C398">
        <v>2006</v>
      </c>
      <c r="D398" t="s">
        <v>265</v>
      </c>
      <c r="E398">
        <v>36</v>
      </c>
      <c r="F398">
        <v>1731</v>
      </c>
      <c r="G398">
        <v>9233230</v>
      </c>
      <c r="H398">
        <v>18.7</v>
      </c>
      <c r="I398">
        <v>22.2</v>
      </c>
    </row>
    <row r="399" spans="2:9" x14ac:dyDescent="0.35">
      <c r="B399">
        <v>2006</v>
      </c>
      <c r="C399">
        <v>2006</v>
      </c>
      <c r="D399" t="s">
        <v>264</v>
      </c>
      <c r="E399">
        <v>37</v>
      </c>
      <c r="F399">
        <v>903</v>
      </c>
      <c r="G399">
        <v>4354118</v>
      </c>
      <c r="H399">
        <v>20.7</v>
      </c>
      <c r="I399">
        <v>28.4</v>
      </c>
    </row>
    <row r="400" spans="2:9" x14ac:dyDescent="0.35">
      <c r="B400">
        <v>2006</v>
      </c>
      <c r="C400">
        <v>2006</v>
      </c>
      <c r="D400" t="s">
        <v>263</v>
      </c>
      <c r="E400">
        <v>38</v>
      </c>
      <c r="F400">
        <v>88</v>
      </c>
      <c r="G400">
        <v>326839</v>
      </c>
      <c r="H400">
        <v>26.9</v>
      </c>
      <c r="I400">
        <v>27.1</v>
      </c>
    </row>
    <row r="401" spans="2:9" x14ac:dyDescent="0.35">
      <c r="B401">
        <v>2006</v>
      </c>
      <c r="C401">
        <v>2006</v>
      </c>
      <c r="D401" t="s">
        <v>262</v>
      </c>
      <c r="E401">
        <v>39</v>
      </c>
      <c r="F401">
        <v>1184</v>
      </c>
      <c r="G401">
        <v>5598146</v>
      </c>
      <c r="H401">
        <v>21.1</v>
      </c>
      <c r="I401">
        <v>24.8</v>
      </c>
    </row>
    <row r="402" spans="2:9" x14ac:dyDescent="0.35">
      <c r="B402">
        <v>2006</v>
      </c>
      <c r="C402">
        <v>2006</v>
      </c>
      <c r="D402" t="s">
        <v>261</v>
      </c>
      <c r="E402">
        <v>40</v>
      </c>
      <c r="F402">
        <v>340</v>
      </c>
      <c r="G402">
        <v>1775397</v>
      </c>
      <c r="H402">
        <v>19.2</v>
      </c>
      <c r="I402">
        <v>23.6</v>
      </c>
    </row>
    <row r="403" spans="2:9" x14ac:dyDescent="0.35">
      <c r="B403">
        <v>2006</v>
      </c>
      <c r="C403">
        <v>2006</v>
      </c>
      <c r="D403" t="s">
        <v>260</v>
      </c>
      <c r="E403">
        <v>41</v>
      </c>
      <c r="F403">
        <v>424</v>
      </c>
      <c r="G403">
        <v>1817766</v>
      </c>
      <c r="H403">
        <v>23.3</v>
      </c>
      <c r="I403">
        <v>25.8</v>
      </c>
    </row>
    <row r="404" spans="2:9" x14ac:dyDescent="0.35">
      <c r="B404">
        <v>2006</v>
      </c>
      <c r="C404">
        <v>2006</v>
      </c>
      <c r="D404" t="s">
        <v>259</v>
      </c>
      <c r="E404">
        <v>42</v>
      </c>
      <c r="F404">
        <v>1464</v>
      </c>
      <c r="G404">
        <v>6081497</v>
      </c>
      <c r="H404">
        <v>24.1</v>
      </c>
      <c r="I404">
        <v>24.2</v>
      </c>
    </row>
    <row r="405" spans="2:9" x14ac:dyDescent="0.35">
      <c r="B405">
        <v>2006</v>
      </c>
      <c r="C405">
        <v>2006</v>
      </c>
      <c r="D405" t="s">
        <v>258</v>
      </c>
      <c r="E405">
        <v>44</v>
      </c>
      <c r="F405">
        <v>103</v>
      </c>
      <c r="G405">
        <v>512962</v>
      </c>
      <c r="H405">
        <v>20.100000000000001</v>
      </c>
      <c r="I405">
        <v>21.4</v>
      </c>
    </row>
    <row r="406" spans="2:9" x14ac:dyDescent="0.35">
      <c r="B406">
        <v>2006</v>
      </c>
      <c r="C406">
        <v>2006</v>
      </c>
      <c r="D406" t="s">
        <v>257</v>
      </c>
      <c r="E406">
        <v>45</v>
      </c>
      <c r="F406">
        <v>469</v>
      </c>
      <c r="G406">
        <v>2120192</v>
      </c>
      <c r="H406">
        <v>22.1</v>
      </c>
      <c r="I406">
        <v>29.5</v>
      </c>
    </row>
    <row r="407" spans="2:9" x14ac:dyDescent="0.35">
      <c r="B407">
        <v>2006</v>
      </c>
      <c r="C407">
        <v>2006</v>
      </c>
      <c r="D407" t="s">
        <v>256</v>
      </c>
      <c r="E407">
        <v>46</v>
      </c>
      <c r="F407">
        <v>103</v>
      </c>
      <c r="G407">
        <v>390613</v>
      </c>
      <c r="H407">
        <v>26.4</v>
      </c>
      <c r="I407">
        <v>27.3</v>
      </c>
    </row>
    <row r="408" spans="2:9" x14ac:dyDescent="0.35">
      <c r="B408">
        <v>2006</v>
      </c>
      <c r="C408">
        <v>2006</v>
      </c>
      <c r="D408" t="s">
        <v>255</v>
      </c>
      <c r="E408">
        <v>47</v>
      </c>
      <c r="F408">
        <v>606</v>
      </c>
      <c r="G408">
        <v>2967311</v>
      </c>
      <c r="H408">
        <v>20.399999999999999</v>
      </c>
      <c r="I408">
        <v>27.6</v>
      </c>
    </row>
    <row r="409" spans="2:9" x14ac:dyDescent="0.35">
      <c r="B409">
        <v>2006</v>
      </c>
      <c r="C409">
        <v>2006</v>
      </c>
      <c r="D409" t="s">
        <v>254</v>
      </c>
      <c r="E409">
        <v>48</v>
      </c>
      <c r="F409">
        <v>1648</v>
      </c>
      <c r="G409">
        <v>11588337</v>
      </c>
      <c r="H409">
        <v>14.2</v>
      </c>
      <c r="I409">
        <v>23</v>
      </c>
    </row>
    <row r="410" spans="2:9" x14ac:dyDescent="0.35">
      <c r="B410">
        <v>2006</v>
      </c>
      <c r="C410">
        <v>2006</v>
      </c>
      <c r="D410" t="s">
        <v>253</v>
      </c>
      <c r="E410">
        <v>49</v>
      </c>
      <c r="F410">
        <v>203</v>
      </c>
      <c r="G410">
        <v>1267516</v>
      </c>
      <c r="H410">
        <v>16</v>
      </c>
      <c r="I410">
        <v>28.3</v>
      </c>
    </row>
    <row r="411" spans="2:9" x14ac:dyDescent="0.35">
      <c r="B411">
        <v>2006</v>
      </c>
      <c r="C411">
        <v>2006</v>
      </c>
      <c r="D411" t="s">
        <v>252</v>
      </c>
      <c r="E411">
        <v>50</v>
      </c>
      <c r="F411">
        <v>56</v>
      </c>
      <c r="G411">
        <v>306602</v>
      </c>
      <c r="H411">
        <v>18.3</v>
      </c>
      <c r="I411">
        <v>21.4</v>
      </c>
    </row>
    <row r="412" spans="2:9" x14ac:dyDescent="0.35">
      <c r="B412">
        <v>2006</v>
      </c>
      <c r="C412">
        <v>2006</v>
      </c>
      <c r="D412" t="s">
        <v>251</v>
      </c>
      <c r="E412">
        <v>51</v>
      </c>
      <c r="F412">
        <v>693</v>
      </c>
      <c r="G412">
        <v>3765250</v>
      </c>
      <c r="H412">
        <v>18.399999999999999</v>
      </c>
      <c r="I412">
        <v>26.1</v>
      </c>
    </row>
    <row r="413" spans="2:9" x14ac:dyDescent="0.35">
      <c r="B413">
        <v>2006</v>
      </c>
      <c r="C413">
        <v>2006</v>
      </c>
      <c r="D413" t="s">
        <v>250</v>
      </c>
      <c r="E413">
        <v>53</v>
      </c>
      <c r="F413">
        <v>612</v>
      </c>
      <c r="G413">
        <v>3170058</v>
      </c>
      <c r="H413">
        <v>19.3</v>
      </c>
      <c r="I413">
        <v>24.9</v>
      </c>
    </row>
    <row r="414" spans="2:9" x14ac:dyDescent="0.35">
      <c r="B414">
        <v>2006</v>
      </c>
      <c r="C414">
        <v>2006</v>
      </c>
      <c r="D414" t="s">
        <v>249</v>
      </c>
      <c r="E414">
        <v>54</v>
      </c>
      <c r="F414">
        <v>181</v>
      </c>
      <c r="G414">
        <v>897307</v>
      </c>
      <c r="H414">
        <v>20.2</v>
      </c>
      <c r="I414">
        <v>21.6</v>
      </c>
    </row>
    <row r="415" spans="2:9" x14ac:dyDescent="0.35">
      <c r="B415">
        <v>2006</v>
      </c>
      <c r="C415">
        <v>2006</v>
      </c>
      <c r="D415" t="s">
        <v>248</v>
      </c>
      <c r="E415">
        <v>55</v>
      </c>
      <c r="F415">
        <v>571</v>
      </c>
      <c r="G415">
        <v>2765379</v>
      </c>
      <c r="H415">
        <v>20.6</v>
      </c>
      <c r="I415">
        <v>24</v>
      </c>
    </row>
    <row r="416" spans="2:9" x14ac:dyDescent="0.35">
      <c r="B416">
        <v>2006</v>
      </c>
      <c r="C416">
        <v>2006</v>
      </c>
      <c r="D416" t="s">
        <v>247</v>
      </c>
      <c r="E416">
        <v>56</v>
      </c>
      <c r="F416">
        <v>58</v>
      </c>
      <c r="G416">
        <v>265306</v>
      </c>
      <c r="H416">
        <v>21.9</v>
      </c>
      <c r="I416">
        <v>27.6</v>
      </c>
    </row>
    <row r="417" spans="1:9" x14ac:dyDescent="0.35">
      <c r="A417" t="s">
        <v>7</v>
      </c>
      <c r="B417">
        <v>2006</v>
      </c>
      <c r="C417">
        <v>2006</v>
      </c>
      <c r="F417">
        <v>28372</v>
      </c>
      <c r="G417">
        <v>146647265</v>
      </c>
      <c r="H417">
        <v>19.3</v>
      </c>
      <c r="I417">
        <v>24.2</v>
      </c>
    </row>
    <row r="418" spans="1:9" x14ac:dyDescent="0.35">
      <c r="B418">
        <v>2007</v>
      </c>
      <c r="C418">
        <v>2007</v>
      </c>
      <c r="D418" t="s">
        <v>297</v>
      </c>
      <c r="E418">
        <v>1</v>
      </c>
      <c r="F418">
        <v>546</v>
      </c>
      <c r="G418">
        <v>2265565</v>
      </c>
      <c r="H418">
        <v>24.1</v>
      </c>
      <c r="I418">
        <v>30.6</v>
      </c>
    </row>
    <row r="419" spans="1:9" x14ac:dyDescent="0.35">
      <c r="B419">
        <v>2007</v>
      </c>
      <c r="C419">
        <v>2007</v>
      </c>
      <c r="D419" t="s">
        <v>296</v>
      </c>
      <c r="E419">
        <v>2</v>
      </c>
      <c r="F419">
        <v>29</v>
      </c>
      <c r="G419">
        <v>353162</v>
      </c>
      <c r="H419">
        <v>8.1999999999999993</v>
      </c>
      <c r="I419">
        <v>19.600000000000001</v>
      </c>
    </row>
    <row r="420" spans="1:9" x14ac:dyDescent="0.35">
      <c r="B420">
        <v>2007</v>
      </c>
      <c r="C420">
        <v>2007</v>
      </c>
      <c r="D420" t="s">
        <v>295</v>
      </c>
      <c r="E420">
        <v>4</v>
      </c>
      <c r="F420">
        <v>557</v>
      </c>
      <c r="G420">
        <v>3070683</v>
      </c>
      <c r="H420">
        <v>18.100000000000001</v>
      </c>
      <c r="I420">
        <v>21.4</v>
      </c>
    </row>
    <row r="421" spans="1:9" x14ac:dyDescent="0.35">
      <c r="B421">
        <v>2007</v>
      </c>
      <c r="C421">
        <v>2007</v>
      </c>
      <c r="D421" t="s">
        <v>294</v>
      </c>
      <c r="E421">
        <v>5</v>
      </c>
      <c r="F421">
        <v>354</v>
      </c>
      <c r="G421">
        <v>1397292</v>
      </c>
      <c r="H421">
        <v>25.3</v>
      </c>
      <c r="I421">
        <v>29.1</v>
      </c>
    </row>
    <row r="422" spans="1:9" x14ac:dyDescent="0.35">
      <c r="B422">
        <v>2007</v>
      </c>
      <c r="C422">
        <v>2007</v>
      </c>
      <c r="D422" t="s">
        <v>293</v>
      </c>
      <c r="E422">
        <v>6</v>
      </c>
      <c r="F422">
        <v>3057</v>
      </c>
      <c r="G422">
        <v>18035385</v>
      </c>
      <c r="H422">
        <v>17</v>
      </c>
      <c r="I422">
        <v>23.2</v>
      </c>
    </row>
    <row r="423" spans="1:9" x14ac:dyDescent="0.35">
      <c r="B423">
        <v>2007</v>
      </c>
      <c r="C423">
        <v>2007</v>
      </c>
      <c r="D423" t="s">
        <v>292</v>
      </c>
      <c r="E423">
        <v>8</v>
      </c>
      <c r="F423">
        <v>370</v>
      </c>
      <c r="G423">
        <v>2407435</v>
      </c>
      <c r="H423">
        <v>15.4</v>
      </c>
      <c r="I423">
        <v>23.4</v>
      </c>
    </row>
    <row r="424" spans="1:9" x14ac:dyDescent="0.35">
      <c r="B424">
        <v>2007</v>
      </c>
      <c r="C424">
        <v>2007</v>
      </c>
      <c r="D424" t="s">
        <v>291</v>
      </c>
      <c r="E424">
        <v>9</v>
      </c>
      <c r="F424">
        <v>379</v>
      </c>
      <c r="G424">
        <v>1715653</v>
      </c>
      <c r="H424">
        <v>22.1</v>
      </c>
      <c r="I424">
        <v>23.5</v>
      </c>
    </row>
    <row r="425" spans="1:9" x14ac:dyDescent="0.35">
      <c r="B425">
        <v>2007</v>
      </c>
      <c r="C425">
        <v>2007</v>
      </c>
      <c r="D425" t="s">
        <v>290</v>
      </c>
      <c r="E425">
        <v>10</v>
      </c>
      <c r="F425">
        <v>88</v>
      </c>
      <c r="G425">
        <v>422351</v>
      </c>
      <c r="H425">
        <v>20.8</v>
      </c>
      <c r="I425">
        <v>24.2</v>
      </c>
    </row>
    <row r="426" spans="1:9" x14ac:dyDescent="0.35">
      <c r="B426">
        <v>2007</v>
      </c>
      <c r="C426">
        <v>2007</v>
      </c>
      <c r="D426" t="s">
        <v>289</v>
      </c>
      <c r="E426">
        <v>11</v>
      </c>
      <c r="F426">
        <v>93</v>
      </c>
      <c r="G426">
        <v>271455</v>
      </c>
      <c r="H426">
        <v>34.299999999999997</v>
      </c>
      <c r="I426">
        <v>45.9</v>
      </c>
    </row>
    <row r="427" spans="1:9" x14ac:dyDescent="0.35">
      <c r="B427">
        <v>2007</v>
      </c>
      <c r="C427">
        <v>2007</v>
      </c>
      <c r="D427" t="s">
        <v>288</v>
      </c>
      <c r="E427">
        <v>12</v>
      </c>
      <c r="F427">
        <v>2177</v>
      </c>
      <c r="G427">
        <v>8989255</v>
      </c>
      <c r="H427">
        <v>24.2</v>
      </c>
      <c r="I427">
        <v>21.3</v>
      </c>
    </row>
    <row r="428" spans="1:9" x14ac:dyDescent="0.35">
      <c r="B428">
        <v>2007</v>
      </c>
      <c r="C428">
        <v>2007</v>
      </c>
      <c r="D428" t="s">
        <v>287</v>
      </c>
      <c r="E428">
        <v>13</v>
      </c>
      <c r="F428">
        <v>777</v>
      </c>
      <c r="G428">
        <v>4572416</v>
      </c>
      <c r="H428">
        <v>17</v>
      </c>
      <c r="I428">
        <v>29.3</v>
      </c>
    </row>
    <row r="429" spans="1:9" x14ac:dyDescent="0.35">
      <c r="B429">
        <v>2007</v>
      </c>
      <c r="C429">
        <v>2007</v>
      </c>
      <c r="D429" t="s">
        <v>286</v>
      </c>
      <c r="E429">
        <v>15</v>
      </c>
      <c r="F429">
        <v>108</v>
      </c>
      <c r="G429">
        <v>658490</v>
      </c>
      <c r="H429">
        <v>16.399999999999999</v>
      </c>
      <c r="I429">
        <v>17</v>
      </c>
    </row>
    <row r="430" spans="1:9" x14ac:dyDescent="0.35">
      <c r="B430">
        <v>2007</v>
      </c>
      <c r="C430">
        <v>2007</v>
      </c>
      <c r="D430" t="s">
        <v>285</v>
      </c>
      <c r="E430">
        <v>16</v>
      </c>
      <c r="F430">
        <v>157</v>
      </c>
      <c r="G430">
        <v>754978</v>
      </c>
      <c r="H430">
        <v>20.8</v>
      </c>
      <c r="I430">
        <v>27.1</v>
      </c>
    </row>
    <row r="431" spans="1:9" x14ac:dyDescent="0.35">
      <c r="B431">
        <v>2007</v>
      </c>
      <c r="C431">
        <v>2007</v>
      </c>
      <c r="D431" t="s">
        <v>284</v>
      </c>
      <c r="E431">
        <v>17</v>
      </c>
      <c r="F431">
        <v>1261</v>
      </c>
      <c r="G431">
        <v>6228289</v>
      </c>
      <c r="H431">
        <v>20.2</v>
      </c>
      <c r="I431">
        <v>25.9</v>
      </c>
    </row>
    <row r="432" spans="1:9" x14ac:dyDescent="0.35">
      <c r="B432">
        <v>2007</v>
      </c>
      <c r="C432">
        <v>2007</v>
      </c>
      <c r="D432" t="s">
        <v>283</v>
      </c>
      <c r="E432">
        <v>18</v>
      </c>
      <c r="F432">
        <v>619</v>
      </c>
      <c r="G432">
        <v>3138145</v>
      </c>
      <c r="H432">
        <v>19.7</v>
      </c>
      <c r="I432">
        <v>25.1</v>
      </c>
    </row>
    <row r="433" spans="2:9" x14ac:dyDescent="0.35">
      <c r="B433">
        <v>2007</v>
      </c>
      <c r="C433">
        <v>2007</v>
      </c>
      <c r="D433" t="s">
        <v>282</v>
      </c>
      <c r="E433">
        <v>19</v>
      </c>
      <c r="F433">
        <v>373</v>
      </c>
      <c r="G433">
        <v>1481189</v>
      </c>
      <c r="H433">
        <v>25.2</v>
      </c>
      <c r="I433">
        <v>25.5</v>
      </c>
    </row>
    <row r="434" spans="2:9" x14ac:dyDescent="0.35">
      <c r="B434">
        <v>2007</v>
      </c>
      <c r="C434">
        <v>2007</v>
      </c>
      <c r="D434" t="s">
        <v>281</v>
      </c>
      <c r="E434">
        <v>20</v>
      </c>
      <c r="F434">
        <v>284</v>
      </c>
      <c r="G434">
        <v>1378080</v>
      </c>
      <c r="H434">
        <v>20.6</v>
      </c>
      <c r="I434">
        <v>23.4</v>
      </c>
    </row>
    <row r="435" spans="2:9" x14ac:dyDescent="0.35">
      <c r="B435">
        <v>2007</v>
      </c>
      <c r="C435">
        <v>2007</v>
      </c>
      <c r="D435" t="s">
        <v>280</v>
      </c>
      <c r="E435">
        <v>21</v>
      </c>
      <c r="F435">
        <v>399</v>
      </c>
      <c r="G435">
        <v>2092462</v>
      </c>
      <c r="H435">
        <v>19.100000000000001</v>
      </c>
      <c r="I435">
        <v>24.8</v>
      </c>
    </row>
    <row r="436" spans="2:9" x14ac:dyDescent="0.35">
      <c r="B436">
        <v>2007</v>
      </c>
      <c r="C436">
        <v>2007</v>
      </c>
      <c r="D436" t="s">
        <v>279</v>
      </c>
      <c r="E436">
        <v>22</v>
      </c>
      <c r="F436">
        <v>413</v>
      </c>
      <c r="G436">
        <v>2136456</v>
      </c>
      <c r="H436">
        <v>19.3</v>
      </c>
      <c r="I436">
        <v>26.5</v>
      </c>
    </row>
    <row r="437" spans="2:9" x14ac:dyDescent="0.35">
      <c r="B437">
        <v>2007</v>
      </c>
      <c r="C437">
        <v>2007</v>
      </c>
      <c r="D437" t="s">
        <v>278</v>
      </c>
      <c r="E437">
        <v>23</v>
      </c>
      <c r="F437">
        <v>138</v>
      </c>
      <c r="G437">
        <v>649243</v>
      </c>
      <c r="H437">
        <v>21.3</v>
      </c>
      <c r="I437">
        <v>22.6</v>
      </c>
    </row>
    <row r="438" spans="2:9" x14ac:dyDescent="0.35">
      <c r="B438">
        <v>2007</v>
      </c>
      <c r="C438">
        <v>2007</v>
      </c>
      <c r="D438" t="s">
        <v>277</v>
      </c>
      <c r="E438">
        <v>24</v>
      </c>
      <c r="F438">
        <v>550</v>
      </c>
      <c r="G438">
        <v>2733299</v>
      </c>
      <c r="H438">
        <v>20.100000000000001</v>
      </c>
      <c r="I438">
        <v>26.7</v>
      </c>
    </row>
    <row r="439" spans="2:9" x14ac:dyDescent="0.35">
      <c r="B439">
        <v>2007</v>
      </c>
      <c r="C439">
        <v>2007</v>
      </c>
      <c r="D439" t="s">
        <v>276</v>
      </c>
      <c r="E439">
        <v>25</v>
      </c>
      <c r="F439">
        <v>661</v>
      </c>
      <c r="G439">
        <v>3109906</v>
      </c>
      <c r="H439">
        <v>21.3</v>
      </c>
      <c r="I439">
        <v>23.9</v>
      </c>
    </row>
    <row r="440" spans="2:9" x14ac:dyDescent="0.35">
      <c r="B440">
        <v>2007</v>
      </c>
      <c r="C440">
        <v>2007</v>
      </c>
      <c r="D440" t="s">
        <v>275</v>
      </c>
      <c r="E440">
        <v>26</v>
      </c>
      <c r="F440">
        <v>949</v>
      </c>
      <c r="G440">
        <v>4910249</v>
      </c>
      <c r="H440">
        <v>19.3</v>
      </c>
      <c r="I440">
        <v>23</v>
      </c>
    </row>
    <row r="441" spans="2:9" x14ac:dyDescent="0.35">
      <c r="B441">
        <v>2007</v>
      </c>
      <c r="C441">
        <v>2007</v>
      </c>
      <c r="D441" t="s">
        <v>274</v>
      </c>
      <c r="E441">
        <v>27</v>
      </c>
      <c r="F441">
        <v>500</v>
      </c>
      <c r="G441">
        <v>2584652</v>
      </c>
      <c r="H441">
        <v>19.3</v>
      </c>
      <c r="I441">
        <v>23.4</v>
      </c>
    </row>
    <row r="442" spans="2:9" x14ac:dyDescent="0.35">
      <c r="B442">
        <v>2007</v>
      </c>
      <c r="C442">
        <v>2007</v>
      </c>
      <c r="D442" t="s">
        <v>273</v>
      </c>
      <c r="E442">
        <v>28</v>
      </c>
      <c r="F442">
        <v>333</v>
      </c>
      <c r="G442">
        <v>1421279</v>
      </c>
      <c r="H442">
        <v>23.4</v>
      </c>
      <c r="I442">
        <v>32.200000000000003</v>
      </c>
    </row>
    <row r="443" spans="2:9" x14ac:dyDescent="0.35">
      <c r="B443">
        <v>2007</v>
      </c>
      <c r="C443">
        <v>2007</v>
      </c>
      <c r="D443" t="s">
        <v>272</v>
      </c>
      <c r="E443">
        <v>29</v>
      </c>
      <c r="F443">
        <v>556</v>
      </c>
      <c r="G443">
        <v>2880119</v>
      </c>
      <c r="H443">
        <v>19.3</v>
      </c>
      <c r="I443">
        <v>22.2</v>
      </c>
    </row>
    <row r="444" spans="2:9" x14ac:dyDescent="0.35">
      <c r="B444">
        <v>2007</v>
      </c>
      <c r="C444">
        <v>2007</v>
      </c>
      <c r="D444" t="s">
        <v>271</v>
      </c>
      <c r="E444">
        <v>30</v>
      </c>
      <c r="F444">
        <v>115</v>
      </c>
      <c r="G444">
        <v>483767</v>
      </c>
      <c r="H444">
        <v>23.8</v>
      </c>
      <c r="I444">
        <v>25.1</v>
      </c>
    </row>
    <row r="445" spans="2:9" x14ac:dyDescent="0.35">
      <c r="B445">
        <v>2007</v>
      </c>
      <c r="C445">
        <v>2007</v>
      </c>
      <c r="D445" t="s">
        <v>270</v>
      </c>
      <c r="E445">
        <v>31</v>
      </c>
      <c r="F445">
        <v>197</v>
      </c>
      <c r="G445">
        <v>883334</v>
      </c>
      <c r="H445">
        <v>22.3</v>
      </c>
      <c r="I445">
        <v>24.9</v>
      </c>
    </row>
    <row r="446" spans="2:9" x14ac:dyDescent="0.35">
      <c r="B446">
        <v>2007</v>
      </c>
      <c r="C446">
        <v>2007</v>
      </c>
      <c r="D446" t="s">
        <v>269</v>
      </c>
      <c r="E446">
        <v>32</v>
      </c>
      <c r="F446">
        <v>236</v>
      </c>
      <c r="G446">
        <v>1317020</v>
      </c>
      <c r="H446">
        <v>17.899999999999999</v>
      </c>
      <c r="I446">
        <v>26.2</v>
      </c>
    </row>
    <row r="447" spans="2:9" x14ac:dyDescent="0.35">
      <c r="B447">
        <v>2007</v>
      </c>
      <c r="C447">
        <v>2007</v>
      </c>
      <c r="D447" t="s">
        <v>268</v>
      </c>
      <c r="E447">
        <v>33</v>
      </c>
      <c r="F447">
        <v>130</v>
      </c>
      <c r="G447">
        <v>647553</v>
      </c>
      <c r="H447">
        <v>20.100000000000001</v>
      </c>
      <c r="I447">
        <v>24.7</v>
      </c>
    </row>
    <row r="448" spans="2:9" x14ac:dyDescent="0.35">
      <c r="B448">
        <v>2007</v>
      </c>
      <c r="C448">
        <v>2007</v>
      </c>
      <c r="D448" t="s">
        <v>267</v>
      </c>
      <c r="E448">
        <v>34</v>
      </c>
      <c r="F448">
        <v>841</v>
      </c>
      <c r="G448">
        <v>4222737</v>
      </c>
      <c r="H448">
        <v>19.899999999999999</v>
      </c>
      <c r="I448">
        <v>23.3</v>
      </c>
    </row>
    <row r="449" spans="2:9" x14ac:dyDescent="0.35">
      <c r="B449">
        <v>2007</v>
      </c>
      <c r="C449">
        <v>2007</v>
      </c>
      <c r="D449" t="s">
        <v>266</v>
      </c>
      <c r="E449">
        <v>35</v>
      </c>
      <c r="F449">
        <v>209</v>
      </c>
      <c r="G449">
        <v>982148</v>
      </c>
      <c r="H449">
        <v>21.3</v>
      </c>
      <c r="I449">
        <v>26.2</v>
      </c>
    </row>
    <row r="450" spans="2:9" x14ac:dyDescent="0.35">
      <c r="B450">
        <v>2007</v>
      </c>
      <c r="C450">
        <v>2007</v>
      </c>
      <c r="D450" t="s">
        <v>265</v>
      </c>
      <c r="E450">
        <v>36</v>
      </c>
      <c r="F450">
        <v>1831</v>
      </c>
      <c r="G450">
        <v>9250825</v>
      </c>
      <c r="H450">
        <v>19.8</v>
      </c>
      <c r="I450">
        <v>22.9</v>
      </c>
    </row>
    <row r="451" spans="2:9" x14ac:dyDescent="0.35">
      <c r="B451">
        <v>2007</v>
      </c>
      <c r="C451">
        <v>2007</v>
      </c>
      <c r="D451" t="s">
        <v>264</v>
      </c>
      <c r="E451">
        <v>37</v>
      </c>
      <c r="F451">
        <v>876</v>
      </c>
      <c r="G451">
        <v>4440724</v>
      </c>
      <c r="H451">
        <v>19.7</v>
      </c>
      <c r="I451">
        <v>26.4</v>
      </c>
    </row>
    <row r="452" spans="2:9" x14ac:dyDescent="0.35">
      <c r="B452">
        <v>2007</v>
      </c>
      <c r="C452">
        <v>2007</v>
      </c>
      <c r="D452" t="s">
        <v>263</v>
      </c>
      <c r="E452">
        <v>38</v>
      </c>
      <c r="F452">
        <v>69</v>
      </c>
      <c r="G452">
        <v>328756</v>
      </c>
      <c r="H452">
        <v>21</v>
      </c>
      <c r="I452">
        <v>21.1</v>
      </c>
    </row>
    <row r="453" spans="2:9" x14ac:dyDescent="0.35">
      <c r="B453">
        <v>2007</v>
      </c>
      <c r="C453">
        <v>2007</v>
      </c>
      <c r="D453" t="s">
        <v>262</v>
      </c>
      <c r="E453">
        <v>39</v>
      </c>
      <c r="F453">
        <v>1242</v>
      </c>
      <c r="G453">
        <v>5609503</v>
      </c>
      <c r="H453">
        <v>22.1</v>
      </c>
      <c r="I453">
        <v>25.3</v>
      </c>
    </row>
    <row r="454" spans="2:9" x14ac:dyDescent="0.35">
      <c r="B454">
        <v>2007</v>
      </c>
      <c r="C454">
        <v>2007</v>
      </c>
      <c r="D454" t="s">
        <v>261</v>
      </c>
      <c r="E454">
        <v>40</v>
      </c>
      <c r="F454">
        <v>359</v>
      </c>
      <c r="G454">
        <v>1797174</v>
      </c>
      <c r="H454">
        <v>20</v>
      </c>
      <c r="I454">
        <v>23.9</v>
      </c>
    </row>
    <row r="455" spans="2:9" x14ac:dyDescent="0.35">
      <c r="B455">
        <v>2007</v>
      </c>
      <c r="C455">
        <v>2007</v>
      </c>
      <c r="D455" t="s">
        <v>260</v>
      </c>
      <c r="E455">
        <v>41</v>
      </c>
      <c r="F455">
        <v>417</v>
      </c>
      <c r="G455">
        <v>1843070</v>
      </c>
      <c r="H455">
        <v>22.6</v>
      </c>
      <c r="I455">
        <v>25.1</v>
      </c>
    </row>
    <row r="456" spans="2:9" x14ac:dyDescent="0.35">
      <c r="B456">
        <v>2007</v>
      </c>
      <c r="C456">
        <v>2007</v>
      </c>
      <c r="D456" t="s">
        <v>259</v>
      </c>
      <c r="E456">
        <v>42</v>
      </c>
      <c r="F456">
        <v>1465</v>
      </c>
      <c r="G456">
        <v>6111850</v>
      </c>
      <c r="H456">
        <v>24</v>
      </c>
      <c r="I456">
        <v>23.9</v>
      </c>
    </row>
    <row r="457" spans="2:9" x14ac:dyDescent="0.35">
      <c r="B457">
        <v>2007</v>
      </c>
      <c r="C457">
        <v>2007</v>
      </c>
      <c r="D457" t="s">
        <v>258</v>
      </c>
      <c r="E457">
        <v>44</v>
      </c>
      <c r="F457">
        <v>90</v>
      </c>
      <c r="G457">
        <v>510456</v>
      </c>
      <c r="H457">
        <v>17.600000000000001</v>
      </c>
      <c r="I457">
        <v>18.399999999999999</v>
      </c>
    </row>
    <row r="458" spans="2:9" x14ac:dyDescent="0.35">
      <c r="B458">
        <v>2007</v>
      </c>
      <c r="C458">
        <v>2007</v>
      </c>
      <c r="D458" t="s">
        <v>257</v>
      </c>
      <c r="E458">
        <v>45</v>
      </c>
      <c r="F458">
        <v>468</v>
      </c>
      <c r="G458">
        <v>2163318</v>
      </c>
      <c r="H458">
        <v>21.6</v>
      </c>
      <c r="I458">
        <v>27.8</v>
      </c>
    </row>
    <row r="459" spans="2:9" x14ac:dyDescent="0.35">
      <c r="B459">
        <v>2007</v>
      </c>
      <c r="C459">
        <v>2007</v>
      </c>
      <c r="D459" t="s">
        <v>256</v>
      </c>
      <c r="E459">
        <v>46</v>
      </c>
      <c r="F459">
        <v>97</v>
      </c>
      <c r="G459">
        <v>394973</v>
      </c>
      <c r="H459">
        <v>24.6</v>
      </c>
      <c r="I459">
        <v>25.3</v>
      </c>
    </row>
    <row r="460" spans="2:9" x14ac:dyDescent="0.35">
      <c r="B460">
        <v>2007</v>
      </c>
      <c r="C460">
        <v>2007</v>
      </c>
      <c r="D460" t="s">
        <v>255</v>
      </c>
      <c r="E460">
        <v>47</v>
      </c>
      <c r="F460">
        <v>635</v>
      </c>
      <c r="G460">
        <v>3013447</v>
      </c>
      <c r="H460">
        <v>21.1</v>
      </c>
      <c r="I460">
        <v>26.9</v>
      </c>
    </row>
    <row r="461" spans="2:9" x14ac:dyDescent="0.35">
      <c r="B461">
        <v>2007</v>
      </c>
      <c r="C461">
        <v>2007</v>
      </c>
      <c r="D461" t="s">
        <v>254</v>
      </c>
      <c r="E461">
        <v>48</v>
      </c>
      <c r="F461">
        <v>1629</v>
      </c>
      <c r="G461">
        <v>11821411</v>
      </c>
      <c r="H461">
        <v>13.8</v>
      </c>
      <c r="I461">
        <v>22.1</v>
      </c>
    </row>
    <row r="462" spans="2:9" x14ac:dyDescent="0.35">
      <c r="B462">
        <v>2007</v>
      </c>
      <c r="C462">
        <v>2007</v>
      </c>
      <c r="D462" t="s">
        <v>253</v>
      </c>
      <c r="E462">
        <v>49</v>
      </c>
      <c r="F462">
        <v>215</v>
      </c>
      <c r="G462">
        <v>1305074</v>
      </c>
      <c r="H462">
        <v>16.5</v>
      </c>
      <c r="I462">
        <v>29.2</v>
      </c>
    </row>
    <row r="463" spans="2:9" x14ac:dyDescent="0.35">
      <c r="B463">
        <v>2007</v>
      </c>
      <c r="C463">
        <v>2007</v>
      </c>
      <c r="D463" t="s">
        <v>252</v>
      </c>
      <c r="E463">
        <v>50</v>
      </c>
      <c r="F463">
        <v>56</v>
      </c>
      <c r="G463">
        <v>306943</v>
      </c>
      <c r="H463">
        <v>18.2</v>
      </c>
      <c r="I463">
        <v>21.2</v>
      </c>
    </row>
    <row r="464" spans="2:9" x14ac:dyDescent="0.35">
      <c r="B464">
        <v>2007</v>
      </c>
      <c r="C464">
        <v>2007</v>
      </c>
      <c r="D464" t="s">
        <v>251</v>
      </c>
      <c r="E464">
        <v>51</v>
      </c>
      <c r="F464">
        <v>709</v>
      </c>
      <c r="G464">
        <v>3803034</v>
      </c>
      <c r="H464">
        <v>18.600000000000001</v>
      </c>
      <c r="I464">
        <v>25.9</v>
      </c>
    </row>
    <row r="465" spans="1:9" x14ac:dyDescent="0.35">
      <c r="B465">
        <v>2007</v>
      </c>
      <c r="C465">
        <v>2007</v>
      </c>
      <c r="D465" t="s">
        <v>250</v>
      </c>
      <c r="E465">
        <v>53</v>
      </c>
      <c r="F465">
        <v>635</v>
      </c>
      <c r="G465">
        <v>3213787</v>
      </c>
      <c r="H465">
        <v>19.8</v>
      </c>
      <c r="I465">
        <v>24.9</v>
      </c>
    </row>
    <row r="466" spans="1:9" x14ac:dyDescent="0.35">
      <c r="B466">
        <v>2007</v>
      </c>
      <c r="C466">
        <v>2007</v>
      </c>
      <c r="D466" t="s">
        <v>249</v>
      </c>
      <c r="E466">
        <v>54</v>
      </c>
      <c r="F466">
        <v>160</v>
      </c>
      <c r="G466">
        <v>901369</v>
      </c>
      <c r="H466">
        <v>17.8</v>
      </c>
      <c r="I466">
        <v>18.600000000000001</v>
      </c>
    </row>
    <row r="467" spans="1:9" x14ac:dyDescent="0.35">
      <c r="B467">
        <v>2007</v>
      </c>
      <c r="C467">
        <v>2007</v>
      </c>
      <c r="D467" t="s">
        <v>248</v>
      </c>
      <c r="E467">
        <v>55</v>
      </c>
      <c r="F467">
        <v>639</v>
      </c>
      <c r="G467">
        <v>2782993</v>
      </c>
      <c r="H467">
        <v>23</v>
      </c>
      <c r="I467">
        <v>26.4</v>
      </c>
    </row>
    <row r="468" spans="1:9" x14ac:dyDescent="0.35">
      <c r="B468">
        <v>2007</v>
      </c>
      <c r="C468">
        <v>2007</v>
      </c>
      <c r="D468" t="s">
        <v>247</v>
      </c>
      <c r="E468">
        <v>56</v>
      </c>
      <c r="F468">
        <v>45</v>
      </c>
      <c r="G468">
        <v>272100</v>
      </c>
      <c r="H468">
        <v>16.5</v>
      </c>
      <c r="I468">
        <v>20.3</v>
      </c>
    </row>
    <row r="469" spans="1:9" x14ac:dyDescent="0.35">
      <c r="A469" t="s">
        <v>7</v>
      </c>
      <c r="B469">
        <v>2007</v>
      </c>
      <c r="C469">
        <v>2007</v>
      </c>
      <c r="F469">
        <v>29093</v>
      </c>
      <c r="G469">
        <v>148064854</v>
      </c>
      <c r="H469">
        <v>19.600000000000001</v>
      </c>
      <c r="I469">
        <v>24.2</v>
      </c>
    </row>
    <row r="470" spans="1:9" x14ac:dyDescent="0.35">
      <c r="B470">
        <v>2008</v>
      </c>
      <c r="C470">
        <v>2008</v>
      </c>
      <c r="D470" t="s">
        <v>297</v>
      </c>
      <c r="E470">
        <v>1</v>
      </c>
      <c r="F470">
        <v>522</v>
      </c>
      <c r="G470">
        <v>2287949</v>
      </c>
      <c r="H470">
        <v>22.8</v>
      </c>
      <c r="I470">
        <v>27.8</v>
      </c>
    </row>
    <row r="471" spans="1:9" x14ac:dyDescent="0.35">
      <c r="B471">
        <v>2008</v>
      </c>
      <c r="C471">
        <v>2008</v>
      </c>
      <c r="D471" t="s">
        <v>296</v>
      </c>
      <c r="E471">
        <v>2</v>
      </c>
      <c r="F471">
        <v>39</v>
      </c>
      <c r="G471">
        <v>358043</v>
      </c>
      <c r="H471">
        <v>10.9</v>
      </c>
      <c r="I471">
        <v>23.7</v>
      </c>
    </row>
    <row r="472" spans="1:9" x14ac:dyDescent="0.35">
      <c r="B472">
        <v>2008</v>
      </c>
      <c r="C472">
        <v>2008</v>
      </c>
      <c r="D472" t="s">
        <v>295</v>
      </c>
      <c r="E472">
        <v>4</v>
      </c>
      <c r="F472">
        <v>575</v>
      </c>
      <c r="G472">
        <v>3125084</v>
      </c>
      <c r="H472">
        <v>18.399999999999999</v>
      </c>
      <c r="I472">
        <v>21</v>
      </c>
    </row>
    <row r="473" spans="1:9" x14ac:dyDescent="0.35">
      <c r="B473">
        <v>2008</v>
      </c>
      <c r="C473">
        <v>2008</v>
      </c>
      <c r="D473" t="s">
        <v>294</v>
      </c>
      <c r="E473">
        <v>5</v>
      </c>
      <c r="F473">
        <v>294</v>
      </c>
      <c r="G473">
        <v>1410334</v>
      </c>
      <c r="H473">
        <v>20.8</v>
      </c>
      <c r="I473">
        <v>23.8</v>
      </c>
    </row>
    <row r="474" spans="1:9" x14ac:dyDescent="0.35">
      <c r="B474">
        <v>2008</v>
      </c>
      <c r="C474">
        <v>2008</v>
      </c>
      <c r="D474" t="s">
        <v>293</v>
      </c>
      <c r="E474">
        <v>6</v>
      </c>
      <c r="F474">
        <v>3025</v>
      </c>
      <c r="G474">
        <v>18207365</v>
      </c>
      <c r="H474">
        <v>16.600000000000001</v>
      </c>
      <c r="I474">
        <v>22.3</v>
      </c>
    </row>
    <row r="475" spans="1:9" x14ac:dyDescent="0.35">
      <c r="B475">
        <v>2008</v>
      </c>
      <c r="C475">
        <v>2008</v>
      </c>
      <c r="D475" t="s">
        <v>292</v>
      </c>
      <c r="E475">
        <v>8</v>
      </c>
      <c r="F475">
        <v>388</v>
      </c>
      <c r="G475">
        <v>2450670</v>
      </c>
      <c r="H475">
        <v>15.8</v>
      </c>
      <c r="I475">
        <v>23.4</v>
      </c>
    </row>
    <row r="476" spans="1:9" x14ac:dyDescent="0.35">
      <c r="B476">
        <v>2008</v>
      </c>
      <c r="C476">
        <v>2008</v>
      </c>
      <c r="D476" t="s">
        <v>291</v>
      </c>
      <c r="E476">
        <v>9</v>
      </c>
      <c r="F476">
        <v>376</v>
      </c>
      <c r="G476">
        <v>1724830</v>
      </c>
      <c r="H476">
        <v>21.8</v>
      </c>
      <c r="I476">
        <v>22.8</v>
      </c>
    </row>
    <row r="477" spans="1:9" x14ac:dyDescent="0.35">
      <c r="B477">
        <v>2008</v>
      </c>
      <c r="C477">
        <v>2008</v>
      </c>
      <c r="D477" t="s">
        <v>290</v>
      </c>
      <c r="E477">
        <v>10</v>
      </c>
      <c r="F477">
        <v>103</v>
      </c>
      <c r="G477">
        <v>428393</v>
      </c>
      <c r="H477">
        <v>24</v>
      </c>
      <c r="I477">
        <v>27.9</v>
      </c>
    </row>
    <row r="478" spans="1:9" x14ac:dyDescent="0.35">
      <c r="B478">
        <v>2008</v>
      </c>
      <c r="C478">
        <v>2008</v>
      </c>
      <c r="D478" t="s">
        <v>289</v>
      </c>
      <c r="E478">
        <v>11</v>
      </c>
      <c r="F478">
        <v>59</v>
      </c>
      <c r="G478">
        <v>273971</v>
      </c>
      <c r="H478">
        <v>21.5</v>
      </c>
      <c r="I478">
        <v>29.2</v>
      </c>
    </row>
    <row r="479" spans="1:9" x14ac:dyDescent="0.35">
      <c r="B479">
        <v>2008</v>
      </c>
      <c r="C479">
        <v>2008</v>
      </c>
      <c r="D479" t="s">
        <v>288</v>
      </c>
      <c r="E479">
        <v>12</v>
      </c>
      <c r="F479">
        <v>2119</v>
      </c>
      <c r="G479">
        <v>9062026</v>
      </c>
      <c r="H479">
        <v>23.4</v>
      </c>
      <c r="I479">
        <v>20.3</v>
      </c>
    </row>
    <row r="480" spans="1:9" x14ac:dyDescent="0.35">
      <c r="B480">
        <v>2008</v>
      </c>
      <c r="C480">
        <v>2008</v>
      </c>
      <c r="D480" t="s">
        <v>287</v>
      </c>
      <c r="E480">
        <v>13</v>
      </c>
      <c r="F480">
        <v>741</v>
      </c>
      <c r="G480">
        <v>4647859</v>
      </c>
      <c r="H480">
        <v>15.9</v>
      </c>
      <c r="I480">
        <v>26.1</v>
      </c>
    </row>
    <row r="481" spans="2:9" x14ac:dyDescent="0.35">
      <c r="B481">
        <v>2008</v>
      </c>
      <c r="C481">
        <v>2008</v>
      </c>
      <c r="D481" t="s">
        <v>286</v>
      </c>
      <c r="E481">
        <v>15</v>
      </c>
      <c r="F481">
        <v>109</v>
      </c>
      <c r="G481">
        <v>666900</v>
      </c>
      <c r="H481">
        <v>16.3</v>
      </c>
      <c r="I481">
        <v>16.7</v>
      </c>
    </row>
    <row r="482" spans="2:9" x14ac:dyDescent="0.35">
      <c r="B482">
        <v>2008</v>
      </c>
      <c r="C482">
        <v>2008</v>
      </c>
      <c r="D482" t="s">
        <v>285</v>
      </c>
      <c r="E482">
        <v>16</v>
      </c>
      <c r="F482">
        <v>162</v>
      </c>
      <c r="G482">
        <v>769528</v>
      </c>
      <c r="H482">
        <v>21.1</v>
      </c>
      <c r="I482">
        <v>26.8</v>
      </c>
    </row>
    <row r="483" spans="2:9" x14ac:dyDescent="0.35">
      <c r="B483">
        <v>2008</v>
      </c>
      <c r="C483">
        <v>2008</v>
      </c>
      <c r="D483" t="s">
        <v>284</v>
      </c>
      <c r="E483">
        <v>17</v>
      </c>
      <c r="F483">
        <v>1174</v>
      </c>
      <c r="G483">
        <v>6253501</v>
      </c>
      <c r="H483">
        <v>18.8</v>
      </c>
      <c r="I483">
        <v>23.7</v>
      </c>
    </row>
    <row r="484" spans="2:9" x14ac:dyDescent="0.35">
      <c r="B484">
        <v>2008</v>
      </c>
      <c r="C484">
        <v>2008</v>
      </c>
      <c r="D484" t="s">
        <v>283</v>
      </c>
      <c r="E484">
        <v>18</v>
      </c>
      <c r="F484">
        <v>609</v>
      </c>
      <c r="G484">
        <v>3160843</v>
      </c>
      <c r="H484">
        <v>19.3</v>
      </c>
      <c r="I484">
        <v>23.8</v>
      </c>
    </row>
    <row r="485" spans="2:9" x14ac:dyDescent="0.35">
      <c r="B485">
        <v>2008</v>
      </c>
      <c r="C485">
        <v>2008</v>
      </c>
      <c r="D485" t="s">
        <v>282</v>
      </c>
      <c r="E485">
        <v>19</v>
      </c>
      <c r="F485">
        <v>354</v>
      </c>
      <c r="G485">
        <v>1491195</v>
      </c>
      <c r="H485">
        <v>23.7</v>
      </c>
      <c r="I485">
        <v>23.9</v>
      </c>
    </row>
    <row r="486" spans="2:9" x14ac:dyDescent="0.35">
      <c r="B486">
        <v>2008</v>
      </c>
      <c r="C486">
        <v>2008</v>
      </c>
      <c r="D486" t="s">
        <v>281</v>
      </c>
      <c r="E486">
        <v>20</v>
      </c>
      <c r="F486">
        <v>240</v>
      </c>
      <c r="G486">
        <v>1392513</v>
      </c>
      <c r="H486">
        <v>17.2</v>
      </c>
      <c r="I486">
        <v>19.5</v>
      </c>
    </row>
    <row r="487" spans="2:9" x14ac:dyDescent="0.35">
      <c r="B487">
        <v>2008</v>
      </c>
      <c r="C487">
        <v>2008</v>
      </c>
      <c r="D487" t="s">
        <v>280</v>
      </c>
      <c r="E487">
        <v>21</v>
      </c>
      <c r="F487">
        <v>395</v>
      </c>
      <c r="G487">
        <v>2106346</v>
      </c>
      <c r="H487">
        <v>18.8</v>
      </c>
      <c r="I487">
        <v>23.6</v>
      </c>
    </row>
    <row r="488" spans="2:9" x14ac:dyDescent="0.35">
      <c r="B488">
        <v>2008</v>
      </c>
      <c r="C488">
        <v>2008</v>
      </c>
      <c r="D488" t="s">
        <v>279</v>
      </c>
      <c r="E488">
        <v>22</v>
      </c>
      <c r="F488">
        <v>434</v>
      </c>
      <c r="G488">
        <v>2165956</v>
      </c>
      <c r="H488">
        <v>20</v>
      </c>
      <c r="I488">
        <v>26.4</v>
      </c>
    </row>
    <row r="489" spans="2:9" x14ac:dyDescent="0.35">
      <c r="B489">
        <v>2008</v>
      </c>
      <c r="C489">
        <v>2008</v>
      </c>
      <c r="D489" t="s">
        <v>278</v>
      </c>
      <c r="E489">
        <v>23</v>
      </c>
      <c r="F489">
        <v>150</v>
      </c>
      <c r="G489">
        <v>651096</v>
      </c>
      <c r="H489">
        <v>23</v>
      </c>
      <c r="I489">
        <v>23.1</v>
      </c>
    </row>
    <row r="490" spans="2:9" x14ac:dyDescent="0.35">
      <c r="B490">
        <v>2008</v>
      </c>
      <c r="C490">
        <v>2008</v>
      </c>
      <c r="D490" t="s">
        <v>277</v>
      </c>
      <c r="E490">
        <v>24</v>
      </c>
      <c r="F490">
        <v>539</v>
      </c>
      <c r="G490">
        <v>2749177</v>
      </c>
      <c r="H490">
        <v>19.600000000000001</v>
      </c>
      <c r="I490">
        <v>25.1</v>
      </c>
    </row>
    <row r="491" spans="2:9" x14ac:dyDescent="0.35">
      <c r="B491">
        <v>2008</v>
      </c>
      <c r="C491">
        <v>2008</v>
      </c>
      <c r="D491" t="s">
        <v>276</v>
      </c>
      <c r="E491">
        <v>25</v>
      </c>
      <c r="F491">
        <v>625</v>
      </c>
      <c r="G491">
        <v>3128237</v>
      </c>
      <c r="H491">
        <v>20</v>
      </c>
      <c r="I491">
        <v>21.9</v>
      </c>
    </row>
    <row r="492" spans="2:9" x14ac:dyDescent="0.35">
      <c r="B492">
        <v>2008</v>
      </c>
      <c r="C492">
        <v>2008</v>
      </c>
      <c r="D492" t="s">
        <v>275</v>
      </c>
      <c r="E492">
        <v>26</v>
      </c>
      <c r="F492">
        <v>924</v>
      </c>
      <c r="G492">
        <v>4880990</v>
      </c>
      <c r="H492">
        <v>18.899999999999999</v>
      </c>
      <c r="I492">
        <v>21.9</v>
      </c>
    </row>
    <row r="493" spans="2:9" x14ac:dyDescent="0.35">
      <c r="B493">
        <v>2008</v>
      </c>
      <c r="C493">
        <v>2008</v>
      </c>
      <c r="D493" t="s">
        <v>274</v>
      </c>
      <c r="E493">
        <v>27</v>
      </c>
      <c r="F493">
        <v>546</v>
      </c>
      <c r="G493">
        <v>2604346</v>
      </c>
      <c r="H493">
        <v>21</v>
      </c>
      <c r="I493">
        <v>24.8</v>
      </c>
    </row>
    <row r="494" spans="2:9" x14ac:dyDescent="0.35">
      <c r="B494">
        <v>2008</v>
      </c>
      <c r="C494">
        <v>2008</v>
      </c>
      <c r="D494" t="s">
        <v>273</v>
      </c>
      <c r="E494">
        <v>28</v>
      </c>
      <c r="F494">
        <v>326</v>
      </c>
      <c r="G494">
        <v>1430851</v>
      </c>
      <c r="H494">
        <v>22.8</v>
      </c>
      <c r="I494">
        <v>30.1</v>
      </c>
    </row>
    <row r="495" spans="2:9" x14ac:dyDescent="0.35">
      <c r="B495">
        <v>2008</v>
      </c>
      <c r="C495">
        <v>2008</v>
      </c>
      <c r="D495" t="s">
        <v>272</v>
      </c>
      <c r="E495">
        <v>29</v>
      </c>
      <c r="F495">
        <v>559</v>
      </c>
      <c r="G495">
        <v>2899079</v>
      </c>
      <c r="H495">
        <v>19.3</v>
      </c>
      <c r="I495">
        <v>21.8</v>
      </c>
    </row>
    <row r="496" spans="2:9" x14ac:dyDescent="0.35">
      <c r="B496">
        <v>2008</v>
      </c>
      <c r="C496">
        <v>2008</v>
      </c>
      <c r="D496" t="s">
        <v>271</v>
      </c>
      <c r="E496">
        <v>30</v>
      </c>
      <c r="F496">
        <v>120</v>
      </c>
      <c r="G496">
        <v>489938</v>
      </c>
      <c r="H496">
        <v>24.5</v>
      </c>
      <c r="I496">
        <v>25.2</v>
      </c>
    </row>
    <row r="497" spans="2:9" x14ac:dyDescent="0.35">
      <c r="B497">
        <v>2008</v>
      </c>
      <c r="C497">
        <v>2008</v>
      </c>
      <c r="D497" t="s">
        <v>270</v>
      </c>
      <c r="E497">
        <v>31</v>
      </c>
      <c r="F497">
        <v>191</v>
      </c>
      <c r="G497">
        <v>890564</v>
      </c>
      <c r="H497">
        <v>21.4</v>
      </c>
      <c r="I497">
        <v>23.6</v>
      </c>
    </row>
    <row r="498" spans="2:9" x14ac:dyDescent="0.35">
      <c r="B498">
        <v>2008</v>
      </c>
      <c r="C498">
        <v>2008</v>
      </c>
      <c r="D498" t="s">
        <v>269</v>
      </c>
      <c r="E498">
        <v>32</v>
      </c>
      <c r="F498">
        <v>227</v>
      </c>
      <c r="G498">
        <v>1343029</v>
      </c>
      <c r="H498">
        <v>16.899999999999999</v>
      </c>
      <c r="I498">
        <v>24.7</v>
      </c>
    </row>
    <row r="499" spans="2:9" x14ac:dyDescent="0.35">
      <c r="B499">
        <v>2008</v>
      </c>
      <c r="C499">
        <v>2008</v>
      </c>
      <c r="D499" t="s">
        <v>268</v>
      </c>
      <c r="E499">
        <v>33</v>
      </c>
      <c r="F499">
        <v>122</v>
      </c>
      <c r="G499">
        <v>649330</v>
      </c>
      <c r="H499">
        <v>18.8</v>
      </c>
      <c r="I499">
        <v>21.8</v>
      </c>
    </row>
    <row r="500" spans="2:9" x14ac:dyDescent="0.35">
      <c r="B500">
        <v>2008</v>
      </c>
      <c r="C500">
        <v>2008</v>
      </c>
      <c r="D500" t="s">
        <v>267</v>
      </c>
      <c r="E500">
        <v>34</v>
      </c>
      <c r="F500">
        <v>814</v>
      </c>
      <c r="G500">
        <v>4241189</v>
      </c>
      <c r="H500">
        <v>19.2</v>
      </c>
      <c r="I500">
        <v>21.9</v>
      </c>
    </row>
    <row r="501" spans="2:9" x14ac:dyDescent="0.35">
      <c r="B501">
        <v>2008</v>
      </c>
      <c r="C501">
        <v>2008</v>
      </c>
      <c r="D501" t="s">
        <v>266</v>
      </c>
      <c r="E501">
        <v>35</v>
      </c>
      <c r="F501">
        <v>188</v>
      </c>
      <c r="G501">
        <v>992084</v>
      </c>
      <c r="H501">
        <v>19</v>
      </c>
      <c r="I501">
        <v>22.9</v>
      </c>
    </row>
    <row r="502" spans="2:9" x14ac:dyDescent="0.35">
      <c r="B502">
        <v>2008</v>
      </c>
      <c r="C502">
        <v>2008</v>
      </c>
      <c r="D502" t="s">
        <v>265</v>
      </c>
      <c r="E502">
        <v>36</v>
      </c>
      <c r="F502">
        <v>1737</v>
      </c>
      <c r="G502">
        <v>9293595</v>
      </c>
      <c r="H502">
        <v>18.7</v>
      </c>
      <c r="I502">
        <v>21.4</v>
      </c>
    </row>
    <row r="503" spans="2:9" x14ac:dyDescent="0.35">
      <c r="B503">
        <v>2008</v>
      </c>
      <c r="C503">
        <v>2008</v>
      </c>
      <c r="D503" t="s">
        <v>264</v>
      </c>
      <c r="E503">
        <v>37</v>
      </c>
      <c r="F503">
        <v>900</v>
      </c>
      <c r="G503">
        <v>4538073</v>
      </c>
      <c r="H503">
        <v>19.8</v>
      </c>
      <c r="I503">
        <v>25.8</v>
      </c>
    </row>
    <row r="504" spans="2:9" x14ac:dyDescent="0.35">
      <c r="B504">
        <v>2008</v>
      </c>
      <c r="C504">
        <v>2008</v>
      </c>
      <c r="D504" t="s">
        <v>263</v>
      </c>
      <c r="E504">
        <v>38</v>
      </c>
      <c r="F504">
        <v>87</v>
      </c>
      <c r="G504">
        <v>331438</v>
      </c>
      <c r="H504">
        <v>26.2</v>
      </c>
      <c r="I504">
        <v>26</v>
      </c>
    </row>
    <row r="505" spans="2:9" x14ac:dyDescent="0.35">
      <c r="B505">
        <v>2008</v>
      </c>
      <c r="C505">
        <v>2008</v>
      </c>
      <c r="D505" t="s">
        <v>262</v>
      </c>
      <c r="E505">
        <v>39</v>
      </c>
      <c r="F505">
        <v>1203</v>
      </c>
      <c r="G505">
        <v>5618797</v>
      </c>
      <c r="H505">
        <v>21.4</v>
      </c>
      <c r="I505">
        <v>24</v>
      </c>
    </row>
    <row r="506" spans="2:9" x14ac:dyDescent="0.35">
      <c r="B506">
        <v>2008</v>
      </c>
      <c r="C506">
        <v>2008</v>
      </c>
      <c r="D506" t="s">
        <v>261</v>
      </c>
      <c r="E506">
        <v>40</v>
      </c>
      <c r="F506">
        <v>377</v>
      </c>
      <c r="G506">
        <v>1814205</v>
      </c>
      <c r="H506">
        <v>20.8</v>
      </c>
      <c r="I506">
        <v>24.8</v>
      </c>
    </row>
    <row r="507" spans="2:9" x14ac:dyDescent="0.35">
      <c r="B507">
        <v>2008</v>
      </c>
      <c r="C507">
        <v>2008</v>
      </c>
      <c r="D507" t="s">
        <v>260</v>
      </c>
      <c r="E507">
        <v>41</v>
      </c>
      <c r="F507">
        <v>436</v>
      </c>
      <c r="G507">
        <v>1865213</v>
      </c>
      <c r="H507">
        <v>23.4</v>
      </c>
      <c r="I507">
        <v>25.2</v>
      </c>
    </row>
    <row r="508" spans="2:9" x14ac:dyDescent="0.35">
      <c r="B508">
        <v>2008</v>
      </c>
      <c r="C508">
        <v>2008</v>
      </c>
      <c r="D508" t="s">
        <v>259</v>
      </c>
      <c r="E508">
        <v>42</v>
      </c>
      <c r="F508">
        <v>1467</v>
      </c>
      <c r="G508">
        <v>6138990</v>
      </c>
      <c r="H508">
        <v>23.9</v>
      </c>
      <c r="I508">
        <v>23.5</v>
      </c>
    </row>
    <row r="509" spans="2:9" x14ac:dyDescent="0.35">
      <c r="B509">
        <v>2008</v>
      </c>
      <c r="C509">
        <v>2008</v>
      </c>
      <c r="D509" t="s">
        <v>258</v>
      </c>
      <c r="E509">
        <v>44</v>
      </c>
      <c r="F509">
        <v>104</v>
      </c>
      <c r="G509">
        <v>509591</v>
      </c>
      <c r="H509">
        <v>20.399999999999999</v>
      </c>
      <c r="I509">
        <v>21.3</v>
      </c>
    </row>
    <row r="510" spans="2:9" x14ac:dyDescent="0.35">
      <c r="B510">
        <v>2008</v>
      </c>
      <c r="C510">
        <v>2008</v>
      </c>
      <c r="D510" t="s">
        <v>257</v>
      </c>
      <c r="E510">
        <v>45</v>
      </c>
      <c r="F510">
        <v>464</v>
      </c>
      <c r="G510">
        <v>2203949</v>
      </c>
      <c r="H510">
        <v>21.1</v>
      </c>
      <c r="I510">
        <v>26.9</v>
      </c>
    </row>
    <row r="511" spans="2:9" x14ac:dyDescent="0.35">
      <c r="B511">
        <v>2008</v>
      </c>
      <c r="C511">
        <v>2008</v>
      </c>
      <c r="D511" t="s">
        <v>256</v>
      </c>
      <c r="E511">
        <v>46</v>
      </c>
      <c r="F511">
        <v>79</v>
      </c>
      <c r="G511">
        <v>398888</v>
      </c>
      <c r="H511">
        <v>19.8</v>
      </c>
      <c r="I511">
        <v>20</v>
      </c>
    </row>
    <row r="512" spans="2:9" x14ac:dyDescent="0.35">
      <c r="B512">
        <v>2008</v>
      </c>
      <c r="C512">
        <v>2008</v>
      </c>
      <c r="D512" t="s">
        <v>255</v>
      </c>
      <c r="E512">
        <v>47</v>
      </c>
      <c r="F512">
        <v>573</v>
      </c>
      <c r="G512">
        <v>3044296</v>
      </c>
      <c r="H512">
        <v>18.8</v>
      </c>
      <c r="I512">
        <v>24</v>
      </c>
    </row>
    <row r="513" spans="1:9" x14ac:dyDescent="0.35">
      <c r="B513">
        <v>2008</v>
      </c>
      <c r="C513">
        <v>2008</v>
      </c>
      <c r="D513" t="s">
        <v>254</v>
      </c>
      <c r="E513">
        <v>48</v>
      </c>
      <c r="F513">
        <v>1590</v>
      </c>
      <c r="G513">
        <v>12059103</v>
      </c>
      <c r="H513">
        <v>13.2</v>
      </c>
      <c r="I513">
        <v>20.8</v>
      </c>
    </row>
    <row r="514" spans="1:9" x14ac:dyDescent="0.35">
      <c r="B514">
        <v>2008</v>
      </c>
      <c r="C514">
        <v>2008</v>
      </c>
      <c r="D514" t="s">
        <v>253</v>
      </c>
      <c r="E514">
        <v>49</v>
      </c>
      <c r="F514">
        <v>200</v>
      </c>
      <c r="G514">
        <v>1337398</v>
      </c>
      <c r="H514">
        <v>15</v>
      </c>
      <c r="I514">
        <v>25.5</v>
      </c>
    </row>
    <row r="515" spans="1:9" x14ac:dyDescent="0.35">
      <c r="B515">
        <v>2008</v>
      </c>
      <c r="C515">
        <v>2008</v>
      </c>
      <c r="D515" t="s">
        <v>252</v>
      </c>
      <c r="E515">
        <v>50</v>
      </c>
      <c r="F515">
        <v>69</v>
      </c>
      <c r="G515">
        <v>307429</v>
      </c>
      <c r="H515">
        <v>22.4</v>
      </c>
      <c r="I515">
        <v>24.8</v>
      </c>
    </row>
    <row r="516" spans="1:9" x14ac:dyDescent="0.35">
      <c r="B516">
        <v>2008</v>
      </c>
      <c r="C516">
        <v>2008</v>
      </c>
      <c r="D516" t="s">
        <v>251</v>
      </c>
      <c r="E516">
        <v>51</v>
      </c>
      <c r="F516">
        <v>646</v>
      </c>
      <c r="G516">
        <v>3844513</v>
      </c>
      <c r="H516">
        <v>16.8</v>
      </c>
      <c r="I516">
        <v>22.7</v>
      </c>
    </row>
    <row r="517" spans="1:9" x14ac:dyDescent="0.35">
      <c r="B517">
        <v>2008</v>
      </c>
      <c r="C517">
        <v>2008</v>
      </c>
      <c r="D517" t="s">
        <v>250</v>
      </c>
      <c r="E517">
        <v>53</v>
      </c>
      <c r="F517">
        <v>623</v>
      </c>
      <c r="G517">
        <v>3269069</v>
      </c>
      <c r="H517">
        <v>19.100000000000001</v>
      </c>
      <c r="I517">
        <v>23.9</v>
      </c>
    </row>
    <row r="518" spans="1:9" x14ac:dyDescent="0.35">
      <c r="B518">
        <v>2008</v>
      </c>
      <c r="C518">
        <v>2008</v>
      </c>
      <c r="D518" t="s">
        <v>249</v>
      </c>
      <c r="E518">
        <v>54</v>
      </c>
      <c r="F518">
        <v>188</v>
      </c>
      <c r="G518">
        <v>905399</v>
      </c>
      <c r="H518">
        <v>20.8</v>
      </c>
      <c r="I518">
        <v>20.8</v>
      </c>
    </row>
    <row r="519" spans="1:9" x14ac:dyDescent="0.35">
      <c r="B519">
        <v>2008</v>
      </c>
      <c r="C519">
        <v>2008</v>
      </c>
      <c r="D519" t="s">
        <v>248</v>
      </c>
      <c r="E519">
        <v>55</v>
      </c>
      <c r="F519">
        <v>630</v>
      </c>
      <c r="G519">
        <v>2798728</v>
      </c>
      <c r="H519">
        <v>22.5</v>
      </c>
      <c r="I519">
        <v>25.2</v>
      </c>
    </row>
    <row r="520" spans="1:9" x14ac:dyDescent="0.35">
      <c r="B520">
        <v>2008</v>
      </c>
      <c r="C520">
        <v>2008</v>
      </c>
      <c r="D520" t="s">
        <v>247</v>
      </c>
      <c r="E520">
        <v>56</v>
      </c>
      <c r="F520">
        <v>50</v>
      </c>
      <c r="G520">
        <v>278061</v>
      </c>
      <c r="H520">
        <v>18</v>
      </c>
      <c r="I520">
        <v>23</v>
      </c>
    </row>
    <row r="521" spans="1:9" x14ac:dyDescent="0.35">
      <c r="A521" t="s">
        <v>7</v>
      </c>
      <c r="B521">
        <v>2008</v>
      </c>
      <c r="C521">
        <v>2008</v>
      </c>
      <c r="F521">
        <v>28472</v>
      </c>
      <c r="G521">
        <v>149489951</v>
      </c>
      <c r="H521">
        <v>19</v>
      </c>
      <c r="I521">
        <v>23</v>
      </c>
    </row>
    <row r="522" spans="1:9" x14ac:dyDescent="0.35">
      <c r="B522">
        <v>2009</v>
      </c>
      <c r="C522">
        <v>2009</v>
      </c>
      <c r="D522" t="s">
        <v>297</v>
      </c>
      <c r="E522">
        <v>1</v>
      </c>
      <c r="F522">
        <v>530</v>
      </c>
      <c r="G522">
        <v>2309779</v>
      </c>
      <c r="H522">
        <v>22.9</v>
      </c>
      <c r="I522">
        <v>27.8</v>
      </c>
    </row>
    <row r="523" spans="1:9" x14ac:dyDescent="0.35">
      <c r="B523">
        <v>2009</v>
      </c>
      <c r="C523">
        <v>2009</v>
      </c>
      <c r="D523" t="s">
        <v>296</v>
      </c>
      <c r="E523">
        <v>2</v>
      </c>
      <c r="F523">
        <v>38</v>
      </c>
      <c r="G523">
        <v>361893</v>
      </c>
      <c r="H523">
        <v>10.5</v>
      </c>
      <c r="I523">
        <v>23.2</v>
      </c>
    </row>
    <row r="524" spans="1:9" x14ac:dyDescent="0.35">
      <c r="B524">
        <v>2009</v>
      </c>
      <c r="C524">
        <v>2009</v>
      </c>
      <c r="D524" t="s">
        <v>295</v>
      </c>
      <c r="E524">
        <v>4</v>
      </c>
      <c r="F524">
        <v>555</v>
      </c>
      <c r="G524">
        <v>3153246</v>
      </c>
      <c r="H524">
        <v>17.600000000000001</v>
      </c>
      <c r="I524">
        <v>19.7</v>
      </c>
    </row>
    <row r="525" spans="1:9" x14ac:dyDescent="0.35">
      <c r="B525">
        <v>2009</v>
      </c>
      <c r="C525">
        <v>2009</v>
      </c>
      <c r="D525" t="s">
        <v>294</v>
      </c>
      <c r="E525">
        <v>5</v>
      </c>
      <c r="F525">
        <v>297</v>
      </c>
      <c r="G525">
        <v>1421830</v>
      </c>
      <c r="H525">
        <v>20.9</v>
      </c>
      <c r="I525">
        <v>23.5</v>
      </c>
    </row>
    <row r="526" spans="1:9" x14ac:dyDescent="0.35">
      <c r="B526">
        <v>2009</v>
      </c>
      <c r="C526">
        <v>2009</v>
      </c>
      <c r="D526" t="s">
        <v>293</v>
      </c>
      <c r="E526">
        <v>6</v>
      </c>
      <c r="F526">
        <v>3112</v>
      </c>
      <c r="G526">
        <v>18378154</v>
      </c>
      <c r="H526">
        <v>16.899999999999999</v>
      </c>
      <c r="I526">
        <v>22.3</v>
      </c>
    </row>
    <row r="527" spans="1:9" x14ac:dyDescent="0.35">
      <c r="B527">
        <v>2009</v>
      </c>
      <c r="C527">
        <v>2009</v>
      </c>
      <c r="D527" t="s">
        <v>292</v>
      </c>
      <c r="E527">
        <v>8</v>
      </c>
      <c r="F527">
        <v>388</v>
      </c>
      <c r="G527">
        <v>2491485</v>
      </c>
      <c r="H527">
        <v>15.6</v>
      </c>
      <c r="I527">
        <v>22.6</v>
      </c>
    </row>
    <row r="528" spans="1:9" x14ac:dyDescent="0.35">
      <c r="B528">
        <v>2009</v>
      </c>
      <c r="C528">
        <v>2009</v>
      </c>
      <c r="D528" t="s">
        <v>291</v>
      </c>
      <c r="E528">
        <v>9</v>
      </c>
      <c r="F528">
        <v>351</v>
      </c>
      <c r="G528">
        <v>1733028</v>
      </c>
      <c r="H528">
        <v>20.3</v>
      </c>
      <c r="I528">
        <v>21</v>
      </c>
    </row>
    <row r="529" spans="2:9" x14ac:dyDescent="0.35">
      <c r="B529">
        <v>2009</v>
      </c>
      <c r="C529">
        <v>2009</v>
      </c>
      <c r="D529" t="s">
        <v>290</v>
      </c>
      <c r="E529">
        <v>10</v>
      </c>
      <c r="F529">
        <v>93</v>
      </c>
      <c r="G529">
        <v>431935</v>
      </c>
      <c r="H529">
        <v>21.5</v>
      </c>
      <c r="I529">
        <v>23.4</v>
      </c>
    </row>
    <row r="530" spans="2:9" x14ac:dyDescent="0.35">
      <c r="B530">
        <v>2009</v>
      </c>
      <c r="C530">
        <v>2009</v>
      </c>
      <c r="D530" t="s">
        <v>289</v>
      </c>
      <c r="E530">
        <v>11</v>
      </c>
      <c r="F530">
        <v>85</v>
      </c>
      <c r="G530">
        <v>280400</v>
      </c>
      <c r="H530">
        <v>30.3</v>
      </c>
      <c r="I530">
        <v>41.9</v>
      </c>
    </row>
    <row r="531" spans="2:9" x14ac:dyDescent="0.35">
      <c r="B531">
        <v>2009</v>
      </c>
      <c r="C531">
        <v>2009</v>
      </c>
      <c r="D531" t="s">
        <v>288</v>
      </c>
      <c r="E531">
        <v>12</v>
      </c>
      <c r="F531">
        <v>2087</v>
      </c>
      <c r="G531">
        <v>9118355</v>
      </c>
      <c r="H531">
        <v>22.9</v>
      </c>
      <c r="I531">
        <v>19.5</v>
      </c>
    </row>
    <row r="532" spans="2:9" x14ac:dyDescent="0.35">
      <c r="B532">
        <v>2009</v>
      </c>
      <c r="C532">
        <v>2009</v>
      </c>
      <c r="D532" t="s">
        <v>287</v>
      </c>
      <c r="E532">
        <v>13</v>
      </c>
      <c r="F532">
        <v>716</v>
      </c>
      <c r="G532">
        <v>4703090</v>
      </c>
      <c r="H532">
        <v>15.2</v>
      </c>
      <c r="I532">
        <v>24.2</v>
      </c>
    </row>
    <row r="533" spans="2:9" x14ac:dyDescent="0.35">
      <c r="B533">
        <v>2009</v>
      </c>
      <c r="C533">
        <v>2009</v>
      </c>
      <c r="D533" t="s">
        <v>286</v>
      </c>
      <c r="E533">
        <v>15</v>
      </c>
      <c r="F533">
        <v>112</v>
      </c>
      <c r="G533">
        <v>673642</v>
      </c>
      <c r="H533">
        <v>16.600000000000001</v>
      </c>
      <c r="I533">
        <v>16</v>
      </c>
    </row>
    <row r="534" spans="2:9" x14ac:dyDescent="0.35">
      <c r="B534">
        <v>2009</v>
      </c>
      <c r="C534">
        <v>2009</v>
      </c>
      <c r="D534" t="s">
        <v>285</v>
      </c>
      <c r="E534">
        <v>16</v>
      </c>
      <c r="F534">
        <v>166</v>
      </c>
      <c r="G534">
        <v>779041</v>
      </c>
      <c r="H534">
        <v>21.3</v>
      </c>
      <c r="I534">
        <v>26.8</v>
      </c>
    </row>
    <row r="535" spans="2:9" x14ac:dyDescent="0.35">
      <c r="B535">
        <v>2009</v>
      </c>
      <c r="C535">
        <v>2009</v>
      </c>
      <c r="D535" t="s">
        <v>284</v>
      </c>
      <c r="E535">
        <v>17</v>
      </c>
      <c r="F535">
        <v>1189</v>
      </c>
      <c r="G535">
        <v>6276055</v>
      </c>
      <c r="H535">
        <v>18.899999999999999</v>
      </c>
      <c r="I535">
        <v>23.5</v>
      </c>
    </row>
    <row r="536" spans="2:9" x14ac:dyDescent="0.35">
      <c r="B536">
        <v>2009</v>
      </c>
      <c r="C536">
        <v>2009</v>
      </c>
      <c r="D536" t="s">
        <v>283</v>
      </c>
      <c r="E536">
        <v>18</v>
      </c>
      <c r="F536">
        <v>554</v>
      </c>
      <c r="G536">
        <v>3177848</v>
      </c>
      <c r="H536">
        <v>17.399999999999999</v>
      </c>
      <c r="I536">
        <v>21.4</v>
      </c>
    </row>
    <row r="537" spans="2:9" x14ac:dyDescent="0.35">
      <c r="B537">
        <v>2009</v>
      </c>
      <c r="C537">
        <v>2009</v>
      </c>
      <c r="D537" t="s">
        <v>282</v>
      </c>
      <c r="E537">
        <v>19</v>
      </c>
      <c r="F537">
        <v>292</v>
      </c>
      <c r="G537">
        <v>1500131</v>
      </c>
      <c r="H537">
        <v>19.5</v>
      </c>
      <c r="I537">
        <v>19.399999999999999</v>
      </c>
    </row>
    <row r="538" spans="2:9" x14ac:dyDescent="0.35">
      <c r="B538">
        <v>2009</v>
      </c>
      <c r="C538">
        <v>2009</v>
      </c>
      <c r="D538" t="s">
        <v>281</v>
      </c>
      <c r="E538">
        <v>20</v>
      </c>
      <c r="F538">
        <v>243</v>
      </c>
      <c r="G538">
        <v>1404565</v>
      </c>
      <c r="H538">
        <v>17.3</v>
      </c>
      <c r="I538">
        <v>19.399999999999999</v>
      </c>
    </row>
    <row r="539" spans="2:9" x14ac:dyDescent="0.35">
      <c r="B539">
        <v>2009</v>
      </c>
      <c r="C539">
        <v>2009</v>
      </c>
      <c r="D539" t="s">
        <v>280</v>
      </c>
      <c r="E539">
        <v>21</v>
      </c>
      <c r="F539">
        <v>373</v>
      </c>
      <c r="G539">
        <v>2123938</v>
      </c>
      <c r="H539">
        <v>17.600000000000001</v>
      </c>
      <c r="I539">
        <v>22.2</v>
      </c>
    </row>
    <row r="540" spans="2:9" x14ac:dyDescent="0.35">
      <c r="B540">
        <v>2009</v>
      </c>
      <c r="C540">
        <v>2009</v>
      </c>
      <c r="D540" t="s">
        <v>279</v>
      </c>
      <c r="E540">
        <v>22</v>
      </c>
      <c r="F540">
        <v>424</v>
      </c>
      <c r="G540">
        <v>2196449</v>
      </c>
      <c r="H540">
        <v>19.3</v>
      </c>
      <c r="I540">
        <v>25</v>
      </c>
    </row>
    <row r="541" spans="2:9" x14ac:dyDescent="0.35">
      <c r="B541">
        <v>2009</v>
      </c>
      <c r="C541">
        <v>2009</v>
      </c>
      <c r="D541" t="s">
        <v>278</v>
      </c>
      <c r="E541">
        <v>23</v>
      </c>
      <c r="F541">
        <v>158</v>
      </c>
      <c r="G541">
        <v>650896</v>
      </c>
      <c r="H541">
        <v>24.3</v>
      </c>
      <c r="I541">
        <v>24.2</v>
      </c>
    </row>
    <row r="542" spans="2:9" x14ac:dyDescent="0.35">
      <c r="B542">
        <v>2009</v>
      </c>
      <c r="C542">
        <v>2009</v>
      </c>
      <c r="D542" t="s">
        <v>277</v>
      </c>
      <c r="E542">
        <v>24</v>
      </c>
      <c r="F542">
        <v>541</v>
      </c>
      <c r="G542">
        <v>2770387</v>
      </c>
      <c r="H542">
        <v>19.5</v>
      </c>
      <c r="I542">
        <v>24.5</v>
      </c>
    </row>
    <row r="543" spans="2:9" x14ac:dyDescent="0.35">
      <c r="B543">
        <v>2009</v>
      </c>
      <c r="C543">
        <v>2009</v>
      </c>
      <c r="D543" t="s">
        <v>276</v>
      </c>
      <c r="E543">
        <v>25</v>
      </c>
      <c r="F543">
        <v>621</v>
      </c>
      <c r="G543">
        <v>3151754</v>
      </c>
      <c r="H543">
        <v>19.7</v>
      </c>
      <c r="I543">
        <v>21.2</v>
      </c>
    </row>
    <row r="544" spans="2:9" x14ac:dyDescent="0.35">
      <c r="B544">
        <v>2009</v>
      </c>
      <c r="C544">
        <v>2009</v>
      </c>
      <c r="D544" t="s">
        <v>275</v>
      </c>
      <c r="E544">
        <v>26</v>
      </c>
      <c r="F544">
        <v>869</v>
      </c>
      <c r="G544">
        <v>4857253</v>
      </c>
      <c r="H544">
        <v>17.899999999999999</v>
      </c>
      <c r="I544">
        <v>19.899999999999999</v>
      </c>
    </row>
    <row r="545" spans="2:9" x14ac:dyDescent="0.35">
      <c r="B545">
        <v>2009</v>
      </c>
      <c r="C545">
        <v>2009</v>
      </c>
      <c r="D545" t="s">
        <v>274</v>
      </c>
      <c r="E545">
        <v>27</v>
      </c>
      <c r="F545">
        <v>537</v>
      </c>
      <c r="G545">
        <v>2621245</v>
      </c>
      <c r="H545">
        <v>20.5</v>
      </c>
      <c r="I545">
        <v>23.8</v>
      </c>
    </row>
    <row r="546" spans="2:9" x14ac:dyDescent="0.35">
      <c r="B546">
        <v>2009</v>
      </c>
      <c r="C546">
        <v>2009</v>
      </c>
      <c r="D546" t="s">
        <v>273</v>
      </c>
      <c r="E546">
        <v>28</v>
      </c>
      <c r="F546">
        <v>312</v>
      </c>
      <c r="G546">
        <v>1436774</v>
      </c>
      <c r="H546">
        <v>21.7</v>
      </c>
      <c r="I546">
        <v>28.7</v>
      </c>
    </row>
    <row r="547" spans="2:9" x14ac:dyDescent="0.35">
      <c r="B547">
        <v>2009</v>
      </c>
      <c r="C547">
        <v>2009</v>
      </c>
      <c r="D547" t="s">
        <v>272</v>
      </c>
      <c r="E547">
        <v>29</v>
      </c>
      <c r="F547">
        <v>576</v>
      </c>
      <c r="G547">
        <v>2919067</v>
      </c>
      <c r="H547">
        <v>19.7</v>
      </c>
      <c r="I547">
        <v>22</v>
      </c>
    </row>
    <row r="548" spans="2:9" x14ac:dyDescent="0.35">
      <c r="B548">
        <v>2009</v>
      </c>
      <c r="C548">
        <v>2009</v>
      </c>
      <c r="D548" t="s">
        <v>271</v>
      </c>
      <c r="E548">
        <v>30</v>
      </c>
      <c r="F548">
        <v>132</v>
      </c>
      <c r="G548">
        <v>493860</v>
      </c>
      <c r="H548">
        <v>26.7</v>
      </c>
      <c r="I548">
        <v>26.8</v>
      </c>
    </row>
    <row r="549" spans="2:9" x14ac:dyDescent="0.35">
      <c r="B549">
        <v>2009</v>
      </c>
      <c r="C549">
        <v>2009</v>
      </c>
      <c r="D549" t="s">
        <v>270</v>
      </c>
      <c r="E549">
        <v>31</v>
      </c>
      <c r="F549">
        <v>193</v>
      </c>
      <c r="G549">
        <v>899064</v>
      </c>
      <c r="H549">
        <v>21.5</v>
      </c>
      <c r="I549">
        <v>23.2</v>
      </c>
    </row>
    <row r="550" spans="2:9" x14ac:dyDescent="0.35">
      <c r="B550">
        <v>2009</v>
      </c>
      <c r="C550">
        <v>2009</v>
      </c>
      <c r="D550" t="s">
        <v>269</v>
      </c>
      <c r="E550">
        <v>32</v>
      </c>
      <c r="F550">
        <v>207</v>
      </c>
      <c r="G550">
        <v>1357047</v>
      </c>
      <c r="H550">
        <v>15.3</v>
      </c>
      <c r="I550">
        <v>21.1</v>
      </c>
    </row>
    <row r="551" spans="2:9" x14ac:dyDescent="0.35">
      <c r="B551">
        <v>2009</v>
      </c>
      <c r="C551">
        <v>2009</v>
      </c>
      <c r="D551" t="s">
        <v>268</v>
      </c>
      <c r="E551">
        <v>33</v>
      </c>
      <c r="F551">
        <v>114</v>
      </c>
      <c r="G551">
        <v>649227</v>
      </c>
      <c r="H551">
        <v>17.600000000000001</v>
      </c>
      <c r="I551">
        <v>20.399999999999999</v>
      </c>
    </row>
    <row r="552" spans="2:9" x14ac:dyDescent="0.35">
      <c r="B552">
        <v>2009</v>
      </c>
      <c r="C552">
        <v>2009</v>
      </c>
      <c r="D552" t="s">
        <v>267</v>
      </c>
      <c r="E552">
        <v>34</v>
      </c>
      <c r="F552">
        <v>734</v>
      </c>
      <c r="G552">
        <v>4262096</v>
      </c>
      <c r="H552">
        <v>17.2</v>
      </c>
      <c r="I552">
        <v>19.5</v>
      </c>
    </row>
    <row r="553" spans="2:9" x14ac:dyDescent="0.35">
      <c r="B553">
        <v>2009</v>
      </c>
      <c r="C553">
        <v>2009</v>
      </c>
      <c r="D553" t="s">
        <v>266</v>
      </c>
      <c r="E553">
        <v>35</v>
      </c>
      <c r="F553">
        <v>195</v>
      </c>
      <c r="G553">
        <v>1005564</v>
      </c>
      <c r="H553">
        <v>19.399999999999999</v>
      </c>
      <c r="I553">
        <v>23.4</v>
      </c>
    </row>
    <row r="554" spans="2:9" x14ac:dyDescent="0.35">
      <c r="B554">
        <v>2009</v>
      </c>
      <c r="C554">
        <v>2009</v>
      </c>
      <c r="D554" t="s">
        <v>265</v>
      </c>
      <c r="E554">
        <v>36</v>
      </c>
      <c r="F554">
        <v>1745</v>
      </c>
      <c r="G554">
        <v>9340446</v>
      </c>
      <c r="H554">
        <v>18.7</v>
      </c>
      <c r="I554">
        <v>21.1</v>
      </c>
    </row>
    <row r="555" spans="2:9" x14ac:dyDescent="0.35">
      <c r="B555">
        <v>2009</v>
      </c>
      <c r="C555">
        <v>2009</v>
      </c>
      <c r="D555" t="s">
        <v>264</v>
      </c>
      <c r="E555">
        <v>37</v>
      </c>
      <c r="F555">
        <v>849</v>
      </c>
      <c r="G555">
        <v>4603065</v>
      </c>
      <c r="H555">
        <v>18.399999999999999</v>
      </c>
      <c r="I555">
        <v>23.7</v>
      </c>
    </row>
    <row r="556" spans="2:9" x14ac:dyDescent="0.35">
      <c r="B556">
        <v>2009</v>
      </c>
      <c r="C556">
        <v>2009</v>
      </c>
      <c r="D556" t="s">
        <v>263</v>
      </c>
      <c r="E556">
        <v>38</v>
      </c>
      <c r="F556">
        <v>81</v>
      </c>
      <c r="G556">
        <v>335294</v>
      </c>
      <c r="H556">
        <v>24.2</v>
      </c>
      <c r="I556">
        <v>24.1</v>
      </c>
    </row>
    <row r="557" spans="2:9" x14ac:dyDescent="0.35">
      <c r="B557">
        <v>2009</v>
      </c>
      <c r="C557">
        <v>2009</v>
      </c>
      <c r="D557" t="s">
        <v>262</v>
      </c>
      <c r="E557">
        <v>39</v>
      </c>
      <c r="F557">
        <v>1205</v>
      </c>
      <c r="G557">
        <v>5626878</v>
      </c>
      <c r="H557">
        <v>21.4</v>
      </c>
      <c r="I557">
        <v>23.4</v>
      </c>
    </row>
    <row r="558" spans="2:9" x14ac:dyDescent="0.35">
      <c r="B558">
        <v>2009</v>
      </c>
      <c r="C558">
        <v>2009</v>
      </c>
      <c r="D558" t="s">
        <v>261</v>
      </c>
      <c r="E558">
        <v>40</v>
      </c>
      <c r="F558">
        <v>356</v>
      </c>
      <c r="G558">
        <v>1839538</v>
      </c>
      <c r="H558">
        <v>19.399999999999999</v>
      </c>
      <c r="I558">
        <v>22.6</v>
      </c>
    </row>
    <row r="559" spans="2:9" x14ac:dyDescent="0.35">
      <c r="B559">
        <v>2009</v>
      </c>
      <c r="C559">
        <v>2009</v>
      </c>
      <c r="D559" t="s">
        <v>260</v>
      </c>
      <c r="E559">
        <v>41</v>
      </c>
      <c r="F559">
        <v>437</v>
      </c>
      <c r="G559">
        <v>1885391</v>
      </c>
      <c r="H559">
        <v>23.2</v>
      </c>
      <c r="I559">
        <v>24.6</v>
      </c>
    </row>
    <row r="560" spans="2:9" x14ac:dyDescent="0.35">
      <c r="B560">
        <v>2009</v>
      </c>
      <c r="C560">
        <v>2009</v>
      </c>
      <c r="D560" t="s">
        <v>259</v>
      </c>
      <c r="E560">
        <v>42</v>
      </c>
      <c r="F560">
        <v>1344</v>
      </c>
      <c r="G560">
        <v>6169834</v>
      </c>
      <c r="H560">
        <v>21.8</v>
      </c>
      <c r="I560">
        <v>21.3</v>
      </c>
    </row>
    <row r="561" spans="1:9" x14ac:dyDescent="0.35">
      <c r="B561">
        <v>2009</v>
      </c>
      <c r="C561">
        <v>2009</v>
      </c>
      <c r="D561" t="s">
        <v>258</v>
      </c>
      <c r="E561">
        <v>44</v>
      </c>
      <c r="F561">
        <v>110</v>
      </c>
      <c r="G561">
        <v>508882</v>
      </c>
      <c r="H561">
        <v>21.6</v>
      </c>
      <c r="I561">
        <v>22.1</v>
      </c>
    </row>
    <row r="562" spans="1:9" x14ac:dyDescent="0.35">
      <c r="B562">
        <v>2009</v>
      </c>
      <c r="C562">
        <v>2009</v>
      </c>
      <c r="D562" t="s">
        <v>257</v>
      </c>
      <c r="E562">
        <v>45</v>
      </c>
      <c r="F562">
        <v>474</v>
      </c>
      <c r="G562">
        <v>2232842</v>
      </c>
      <c r="H562">
        <v>21.2</v>
      </c>
      <c r="I562">
        <v>26.4</v>
      </c>
    </row>
    <row r="563" spans="1:9" x14ac:dyDescent="0.35">
      <c r="B563">
        <v>2009</v>
      </c>
      <c r="C563">
        <v>2009</v>
      </c>
      <c r="D563" t="s">
        <v>256</v>
      </c>
      <c r="E563">
        <v>46</v>
      </c>
      <c r="F563">
        <v>84</v>
      </c>
      <c r="G563">
        <v>403869</v>
      </c>
      <c r="H563">
        <v>20.8</v>
      </c>
      <c r="I563">
        <v>21.1</v>
      </c>
    </row>
    <row r="564" spans="1:9" x14ac:dyDescent="0.35">
      <c r="B564">
        <v>2009</v>
      </c>
      <c r="C564">
        <v>2009</v>
      </c>
      <c r="D564" t="s">
        <v>255</v>
      </c>
      <c r="E564">
        <v>47</v>
      </c>
      <c r="F564">
        <v>581</v>
      </c>
      <c r="G564">
        <v>3074250</v>
      </c>
      <c r="H564">
        <v>18.899999999999999</v>
      </c>
      <c r="I564">
        <v>23.1</v>
      </c>
    </row>
    <row r="565" spans="1:9" x14ac:dyDescent="0.35">
      <c r="B565">
        <v>2009</v>
      </c>
      <c r="C565">
        <v>2009</v>
      </c>
      <c r="D565" t="s">
        <v>254</v>
      </c>
      <c r="E565">
        <v>48</v>
      </c>
      <c r="F565">
        <v>1578</v>
      </c>
      <c r="G565">
        <v>12301611</v>
      </c>
      <c r="H565">
        <v>12.8</v>
      </c>
      <c r="I565">
        <v>19.7</v>
      </c>
    </row>
    <row r="566" spans="1:9" x14ac:dyDescent="0.35">
      <c r="B566">
        <v>2009</v>
      </c>
      <c r="C566">
        <v>2009</v>
      </c>
      <c r="D566" t="s">
        <v>253</v>
      </c>
      <c r="E566">
        <v>49</v>
      </c>
      <c r="F566">
        <v>163</v>
      </c>
      <c r="G566">
        <v>1367912</v>
      </c>
      <c r="H566">
        <v>11.9</v>
      </c>
      <c r="I566">
        <v>20.3</v>
      </c>
    </row>
    <row r="567" spans="1:9" x14ac:dyDescent="0.35">
      <c r="B567">
        <v>2009</v>
      </c>
      <c r="C567">
        <v>2009</v>
      </c>
      <c r="D567" t="s">
        <v>252</v>
      </c>
      <c r="E567">
        <v>50</v>
      </c>
      <c r="F567">
        <v>54</v>
      </c>
      <c r="G567">
        <v>307689</v>
      </c>
      <c r="H567">
        <v>17.600000000000001</v>
      </c>
      <c r="I567">
        <v>18.7</v>
      </c>
    </row>
    <row r="568" spans="1:9" x14ac:dyDescent="0.35">
      <c r="B568">
        <v>2009</v>
      </c>
      <c r="C568">
        <v>2009</v>
      </c>
      <c r="D568" t="s">
        <v>251</v>
      </c>
      <c r="E568">
        <v>51</v>
      </c>
      <c r="F568">
        <v>726</v>
      </c>
      <c r="G568">
        <v>3888042</v>
      </c>
      <c r="H568">
        <v>18.7</v>
      </c>
      <c r="I568">
        <v>24.8</v>
      </c>
    </row>
    <row r="569" spans="1:9" x14ac:dyDescent="0.35">
      <c r="B569">
        <v>2009</v>
      </c>
      <c r="C569">
        <v>2009</v>
      </c>
      <c r="D569" t="s">
        <v>250</v>
      </c>
      <c r="E569">
        <v>53</v>
      </c>
      <c r="F569">
        <v>652</v>
      </c>
      <c r="G569">
        <v>3323506</v>
      </c>
      <c r="H569">
        <v>19.600000000000001</v>
      </c>
      <c r="I569">
        <v>24.1</v>
      </c>
    </row>
    <row r="570" spans="1:9" x14ac:dyDescent="0.35">
      <c r="B570">
        <v>2009</v>
      </c>
      <c r="C570">
        <v>2009</v>
      </c>
      <c r="D570" t="s">
        <v>249</v>
      </c>
      <c r="E570">
        <v>54</v>
      </c>
      <c r="F570">
        <v>229</v>
      </c>
      <c r="G570">
        <v>910341</v>
      </c>
      <c r="H570">
        <v>25.2</v>
      </c>
      <c r="I570">
        <v>24.8</v>
      </c>
    </row>
    <row r="571" spans="1:9" x14ac:dyDescent="0.35">
      <c r="B571">
        <v>2009</v>
      </c>
      <c r="C571">
        <v>2009</v>
      </c>
      <c r="D571" t="s">
        <v>248</v>
      </c>
      <c r="E571">
        <v>55</v>
      </c>
      <c r="F571">
        <v>587</v>
      </c>
      <c r="G571">
        <v>2813161</v>
      </c>
      <c r="H571">
        <v>20.9</v>
      </c>
      <c r="I571">
        <v>22.9</v>
      </c>
    </row>
    <row r="572" spans="1:9" x14ac:dyDescent="0.35">
      <c r="B572">
        <v>2009</v>
      </c>
      <c r="C572">
        <v>2009</v>
      </c>
      <c r="D572" t="s">
        <v>247</v>
      </c>
      <c r="E572">
        <v>56</v>
      </c>
      <c r="F572">
        <v>39</v>
      </c>
      <c r="G572">
        <v>285805</v>
      </c>
      <c r="H572">
        <v>13.6</v>
      </c>
      <c r="I572">
        <v>17</v>
      </c>
    </row>
    <row r="573" spans="1:9" x14ac:dyDescent="0.35">
      <c r="A573" t="s">
        <v>7</v>
      </c>
      <c r="B573">
        <v>2009</v>
      </c>
      <c r="C573">
        <v>2009</v>
      </c>
      <c r="F573">
        <v>28088</v>
      </c>
      <c r="G573">
        <v>150807454</v>
      </c>
      <c r="H573">
        <v>18.600000000000001</v>
      </c>
      <c r="I573">
        <v>22.1</v>
      </c>
    </row>
    <row r="574" spans="1:9" x14ac:dyDescent="0.35">
      <c r="B574">
        <v>2010</v>
      </c>
      <c r="C574">
        <v>2010</v>
      </c>
      <c r="D574" t="s">
        <v>297</v>
      </c>
      <c r="E574">
        <v>1</v>
      </c>
      <c r="F574">
        <v>544</v>
      </c>
      <c r="G574">
        <v>2320188</v>
      </c>
      <c r="H574">
        <v>23.4</v>
      </c>
      <c r="I574">
        <v>27.7</v>
      </c>
    </row>
    <row r="575" spans="1:9" x14ac:dyDescent="0.35">
      <c r="B575">
        <v>2010</v>
      </c>
      <c r="C575">
        <v>2010</v>
      </c>
      <c r="D575" t="s">
        <v>296</v>
      </c>
      <c r="E575">
        <v>2</v>
      </c>
      <c r="F575">
        <v>43</v>
      </c>
      <c r="G575">
        <v>369628</v>
      </c>
      <c r="H575">
        <v>11.6</v>
      </c>
      <c r="I575">
        <v>23.3</v>
      </c>
    </row>
    <row r="576" spans="1:9" x14ac:dyDescent="0.35">
      <c r="B576">
        <v>2010</v>
      </c>
      <c r="C576">
        <v>2010</v>
      </c>
      <c r="D576" t="s">
        <v>295</v>
      </c>
      <c r="E576">
        <v>4</v>
      </c>
      <c r="F576">
        <v>558</v>
      </c>
      <c r="G576">
        <v>3175823</v>
      </c>
      <c r="H576">
        <v>17.600000000000001</v>
      </c>
      <c r="I576">
        <v>19.399999999999999</v>
      </c>
    </row>
    <row r="577" spans="2:9" x14ac:dyDescent="0.35">
      <c r="B577">
        <v>2010</v>
      </c>
      <c r="C577">
        <v>2010</v>
      </c>
      <c r="D577" t="s">
        <v>294</v>
      </c>
      <c r="E577">
        <v>5</v>
      </c>
      <c r="F577">
        <v>303</v>
      </c>
      <c r="G577">
        <v>1431637</v>
      </c>
      <c r="H577">
        <v>21.2</v>
      </c>
      <c r="I577">
        <v>23.4</v>
      </c>
    </row>
    <row r="578" spans="2:9" x14ac:dyDescent="0.35">
      <c r="B578">
        <v>2010</v>
      </c>
      <c r="C578">
        <v>2010</v>
      </c>
      <c r="D578" t="s">
        <v>293</v>
      </c>
      <c r="E578">
        <v>6</v>
      </c>
      <c r="F578">
        <v>3065</v>
      </c>
      <c r="G578">
        <v>18517830</v>
      </c>
      <c r="H578">
        <v>16.600000000000001</v>
      </c>
      <c r="I578">
        <v>21.4</v>
      </c>
    </row>
    <row r="579" spans="2:9" x14ac:dyDescent="0.35">
      <c r="B579">
        <v>2010</v>
      </c>
      <c r="C579">
        <v>2010</v>
      </c>
      <c r="D579" t="s">
        <v>292</v>
      </c>
      <c r="E579">
        <v>8</v>
      </c>
      <c r="F579">
        <v>396</v>
      </c>
      <c r="G579">
        <v>2520662</v>
      </c>
      <c r="H579">
        <v>15.7</v>
      </c>
      <c r="I579">
        <v>22.1</v>
      </c>
    </row>
    <row r="580" spans="2:9" x14ac:dyDescent="0.35">
      <c r="B580">
        <v>2010</v>
      </c>
      <c r="C580">
        <v>2010</v>
      </c>
      <c r="D580" t="s">
        <v>291</v>
      </c>
      <c r="E580">
        <v>9</v>
      </c>
      <c r="F580">
        <v>352</v>
      </c>
      <c r="G580">
        <v>1739614</v>
      </c>
      <c r="H580">
        <v>20.2</v>
      </c>
      <c r="I580">
        <v>20.7</v>
      </c>
    </row>
    <row r="581" spans="2:9" x14ac:dyDescent="0.35">
      <c r="B581">
        <v>2010</v>
      </c>
      <c r="C581">
        <v>2010</v>
      </c>
      <c r="D581" t="s">
        <v>290</v>
      </c>
      <c r="E581">
        <v>10</v>
      </c>
      <c r="F581">
        <v>85</v>
      </c>
      <c r="G581">
        <v>434939</v>
      </c>
      <c r="H581">
        <v>19.5</v>
      </c>
      <c r="I581">
        <v>20.3</v>
      </c>
    </row>
    <row r="582" spans="2:9" x14ac:dyDescent="0.35">
      <c r="B582">
        <v>2010</v>
      </c>
      <c r="C582">
        <v>2010</v>
      </c>
      <c r="D582" t="s">
        <v>289</v>
      </c>
      <c r="E582">
        <v>11</v>
      </c>
      <c r="F582">
        <v>71</v>
      </c>
      <c r="G582">
        <v>284222</v>
      </c>
      <c r="H582">
        <v>25</v>
      </c>
      <c r="I582">
        <v>34.5</v>
      </c>
    </row>
    <row r="583" spans="2:9" x14ac:dyDescent="0.35">
      <c r="B583">
        <v>2010</v>
      </c>
      <c r="C583">
        <v>2010</v>
      </c>
      <c r="D583" t="s">
        <v>288</v>
      </c>
      <c r="E583">
        <v>12</v>
      </c>
      <c r="F583">
        <v>2068</v>
      </c>
      <c r="G583">
        <v>9189355</v>
      </c>
      <c r="H583">
        <v>22.5</v>
      </c>
      <c r="I583">
        <v>18.899999999999999</v>
      </c>
    </row>
    <row r="584" spans="2:9" x14ac:dyDescent="0.35">
      <c r="B584">
        <v>2010</v>
      </c>
      <c r="C584">
        <v>2010</v>
      </c>
      <c r="D584" t="s">
        <v>287</v>
      </c>
      <c r="E584">
        <v>13</v>
      </c>
      <c r="F584">
        <v>774</v>
      </c>
      <c r="G584">
        <v>4729171</v>
      </c>
      <c r="H584">
        <v>16.399999999999999</v>
      </c>
      <c r="I584">
        <v>25.6</v>
      </c>
    </row>
    <row r="585" spans="2:9" x14ac:dyDescent="0.35">
      <c r="B585">
        <v>2010</v>
      </c>
      <c r="C585">
        <v>2010</v>
      </c>
      <c r="D585" t="s">
        <v>286</v>
      </c>
      <c r="E585">
        <v>15</v>
      </c>
      <c r="F585">
        <v>107</v>
      </c>
      <c r="G585">
        <v>681243</v>
      </c>
      <c r="H585">
        <v>15.7</v>
      </c>
      <c r="I585">
        <v>15.7</v>
      </c>
    </row>
    <row r="586" spans="2:9" x14ac:dyDescent="0.35">
      <c r="B586">
        <v>2010</v>
      </c>
      <c r="C586">
        <v>2010</v>
      </c>
      <c r="D586" t="s">
        <v>285</v>
      </c>
      <c r="E586">
        <v>16</v>
      </c>
      <c r="F586">
        <v>156</v>
      </c>
      <c r="G586">
        <v>785324</v>
      </c>
      <c r="H586">
        <v>19.899999999999999</v>
      </c>
      <c r="I586">
        <v>23.9</v>
      </c>
    </row>
    <row r="587" spans="2:9" x14ac:dyDescent="0.35">
      <c r="B587">
        <v>2010</v>
      </c>
      <c r="C587">
        <v>2010</v>
      </c>
      <c r="D587" t="s">
        <v>284</v>
      </c>
      <c r="E587">
        <v>17</v>
      </c>
      <c r="F587">
        <v>1171</v>
      </c>
      <c r="G587">
        <v>6292276</v>
      </c>
      <c r="H587">
        <v>18.600000000000001</v>
      </c>
      <c r="I587">
        <v>22.7</v>
      </c>
    </row>
    <row r="588" spans="2:9" x14ac:dyDescent="0.35">
      <c r="B588">
        <v>2010</v>
      </c>
      <c r="C588">
        <v>2010</v>
      </c>
      <c r="D588" t="s">
        <v>283</v>
      </c>
      <c r="E588">
        <v>18</v>
      </c>
      <c r="F588">
        <v>589</v>
      </c>
      <c r="G588">
        <v>3189737</v>
      </c>
      <c r="H588">
        <v>18.5</v>
      </c>
      <c r="I588">
        <v>22.3</v>
      </c>
    </row>
    <row r="589" spans="2:9" x14ac:dyDescent="0.35">
      <c r="B589">
        <v>2010</v>
      </c>
      <c r="C589">
        <v>2010</v>
      </c>
      <c r="D589" t="s">
        <v>282</v>
      </c>
      <c r="E589">
        <v>19</v>
      </c>
      <c r="F589">
        <v>307</v>
      </c>
      <c r="G589">
        <v>1508319</v>
      </c>
      <c r="H589">
        <v>20.399999999999999</v>
      </c>
      <c r="I589">
        <v>20.2</v>
      </c>
    </row>
    <row r="590" spans="2:9" x14ac:dyDescent="0.35">
      <c r="B590">
        <v>2010</v>
      </c>
      <c r="C590">
        <v>2010</v>
      </c>
      <c r="D590" t="s">
        <v>281</v>
      </c>
      <c r="E590">
        <v>20</v>
      </c>
      <c r="F590">
        <v>264</v>
      </c>
      <c r="G590">
        <v>1415408</v>
      </c>
      <c r="H590">
        <v>18.7</v>
      </c>
      <c r="I590">
        <v>20.6</v>
      </c>
    </row>
    <row r="591" spans="2:9" x14ac:dyDescent="0.35">
      <c r="B591">
        <v>2010</v>
      </c>
      <c r="C591">
        <v>2010</v>
      </c>
      <c r="D591" t="s">
        <v>280</v>
      </c>
      <c r="E591">
        <v>21</v>
      </c>
      <c r="F591">
        <v>384</v>
      </c>
      <c r="G591">
        <v>2134952</v>
      </c>
      <c r="H591">
        <v>18</v>
      </c>
      <c r="I591">
        <v>21.6</v>
      </c>
    </row>
    <row r="592" spans="2:9" x14ac:dyDescent="0.35">
      <c r="B592">
        <v>2010</v>
      </c>
      <c r="C592">
        <v>2010</v>
      </c>
      <c r="D592" t="s">
        <v>279</v>
      </c>
      <c r="E592">
        <v>22</v>
      </c>
      <c r="F592">
        <v>429</v>
      </c>
      <c r="G592">
        <v>2219292</v>
      </c>
      <c r="H592">
        <v>19.3</v>
      </c>
      <c r="I592">
        <v>25.1</v>
      </c>
    </row>
    <row r="593" spans="2:9" x14ac:dyDescent="0.35">
      <c r="B593">
        <v>2010</v>
      </c>
      <c r="C593">
        <v>2010</v>
      </c>
      <c r="D593" t="s">
        <v>278</v>
      </c>
      <c r="E593">
        <v>23</v>
      </c>
      <c r="F593">
        <v>144</v>
      </c>
      <c r="G593">
        <v>650056</v>
      </c>
      <c r="H593">
        <v>22.2</v>
      </c>
      <c r="I593">
        <v>21.2</v>
      </c>
    </row>
    <row r="594" spans="2:9" x14ac:dyDescent="0.35">
      <c r="B594">
        <v>2010</v>
      </c>
      <c r="C594">
        <v>2010</v>
      </c>
      <c r="D594" t="s">
        <v>277</v>
      </c>
      <c r="E594">
        <v>24</v>
      </c>
      <c r="F594">
        <v>509</v>
      </c>
      <c r="G594">
        <v>2791762</v>
      </c>
      <c r="H594">
        <v>18.2</v>
      </c>
      <c r="I594">
        <v>22.4</v>
      </c>
    </row>
    <row r="595" spans="2:9" x14ac:dyDescent="0.35">
      <c r="B595">
        <v>2010</v>
      </c>
      <c r="C595">
        <v>2010</v>
      </c>
      <c r="D595" t="s">
        <v>276</v>
      </c>
      <c r="E595">
        <v>25</v>
      </c>
      <c r="F595">
        <v>629</v>
      </c>
      <c r="G595">
        <v>3166628</v>
      </c>
      <c r="H595">
        <v>19.899999999999999</v>
      </c>
      <c r="I595">
        <v>21.3</v>
      </c>
    </row>
    <row r="596" spans="2:9" x14ac:dyDescent="0.35">
      <c r="B596">
        <v>2010</v>
      </c>
      <c r="C596">
        <v>2010</v>
      </c>
      <c r="D596" t="s">
        <v>275</v>
      </c>
      <c r="E596">
        <v>26</v>
      </c>
      <c r="F596">
        <v>979</v>
      </c>
      <c r="G596">
        <v>4848114</v>
      </c>
      <c r="H596">
        <v>20.2</v>
      </c>
      <c r="I596">
        <v>22</v>
      </c>
    </row>
    <row r="597" spans="2:9" x14ac:dyDescent="0.35">
      <c r="B597">
        <v>2010</v>
      </c>
      <c r="C597">
        <v>2010</v>
      </c>
      <c r="D597" t="s">
        <v>274</v>
      </c>
      <c r="E597">
        <v>27</v>
      </c>
      <c r="F597">
        <v>562</v>
      </c>
      <c r="G597">
        <v>2632132</v>
      </c>
      <c r="H597">
        <v>21.4</v>
      </c>
      <c r="I597">
        <v>24.3</v>
      </c>
    </row>
    <row r="598" spans="2:9" x14ac:dyDescent="0.35">
      <c r="B598">
        <v>2010</v>
      </c>
      <c r="C598">
        <v>2010</v>
      </c>
      <c r="D598" t="s">
        <v>273</v>
      </c>
      <c r="E598">
        <v>28</v>
      </c>
      <c r="F598">
        <v>334</v>
      </c>
      <c r="G598">
        <v>1441240</v>
      </c>
      <c r="H598">
        <v>23.2</v>
      </c>
      <c r="I598">
        <v>29.7</v>
      </c>
    </row>
    <row r="599" spans="2:9" x14ac:dyDescent="0.35">
      <c r="B599">
        <v>2010</v>
      </c>
      <c r="C599">
        <v>2010</v>
      </c>
      <c r="D599" t="s">
        <v>272</v>
      </c>
      <c r="E599">
        <v>29</v>
      </c>
      <c r="F599">
        <v>506</v>
      </c>
      <c r="G599">
        <v>2933477</v>
      </c>
      <c r="H599">
        <v>17.2</v>
      </c>
      <c r="I599">
        <v>19.2</v>
      </c>
    </row>
    <row r="600" spans="2:9" x14ac:dyDescent="0.35">
      <c r="B600">
        <v>2010</v>
      </c>
      <c r="C600">
        <v>2010</v>
      </c>
      <c r="D600" t="s">
        <v>271</v>
      </c>
      <c r="E600">
        <v>30</v>
      </c>
      <c r="F600">
        <v>133</v>
      </c>
      <c r="G600">
        <v>496667</v>
      </c>
      <c r="H600">
        <v>26.8</v>
      </c>
      <c r="I600">
        <v>26.5</v>
      </c>
    </row>
    <row r="601" spans="2:9" x14ac:dyDescent="0.35">
      <c r="B601">
        <v>2010</v>
      </c>
      <c r="C601">
        <v>2010</v>
      </c>
      <c r="D601" t="s">
        <v>270</v>
      </c>
      <c r="E601">
        <v>31</v>
      </c>
      <c r="F601">
        <v>167</v>
      </c>
      <c r="G601">
        <v>906296</v>
      </c>
      <c r="H601">
        <v>18.399999999999999</v>
      </c>
      <c r="I601">
        <v>20</v>
      </c>
    </row>
    <row r="602" spans="2:9" x14ac:dyDescent="0.35">
      <c r="B602">
        <v>2010</v>
      </c>
      <c r="C602">
        <v>2010</v>
      </c>
      <c r="D602" t="s">
        <v>269</v>
      </c>
      <c r="E602">
        <v>32</v>
      </c>
      <c r="F602">
        <v>222</v>
      </c>
      <c r="G602">
        <v>1363616</v>
      </c>
      <c r="H602">
        <v>16.3</v>
      </c>
      <c r="I602">
        <v>21.6</v>
      </c>
    </row>
    <row r="603" spans="2:9" x14ac:dyDescent="0.35">
      <c r="B603">
        <v>2010</v>
      </c>
      <c r="C603">
        <v>2010</v>
      </c>
      <c r="D603" t="s">
        <v>268</v>
      </c>
      <c r="E603">
        <v>33</v>
      </c>
      <c r="F603">
        <v>118</v>
      </c>
      <c r="G603">
        <v>649394</v>
      </c>
      <c r="H603">
        <v>18.2</v>
      </c>
      <c r="I603">
        <v>20.5</v>
      </c>
    </row>
    <row r="604" spans="2:9" x14ac:dyDescent="0.35">
      <c r="B604">
        <v>2010</v>
      </c>
      <c r="C604">
        <v>2010</v>
      </c>
      <c r="D604" t="s">
        <v>267</v>
      </c>
      <c r="E604">
        <v>34</v>
      </c>
      <c r="F604">
        <v>843</v>
      </c>
      <c r="G604">
        <v>4279600</v>
      </c>
      <c r="H604">
        <v>19.7</v>
      </c>
      <c r="I604">
        <v>21.9</v>
      </c>
    </row>
    <row r="605" spans="2:9" x14ac:dyDescent="0.35">
      <c r="B605">
        <v>2010</v>
      </c>
      <c r="C605">
        <v>2010</v>
      </c>
      <c r="D605" t="s">
        <v>266</v>
      </c>
      <c r="E605">
        <v>35</v>
      </c>
      <c r="F605">
        <v>199</v>
      </c>
      <c r="G605">
        <v>1017421</v>
      </c>
      <c r="H605">
        <v>19.600000000000001</v>
      </c>
      <c r="I605">
        <v>22</v>
      </c>
    </row>
    <row r="606" spans="2:9" x14ac:dyDescent="0.35">
      <c r="B606">
        <v>2010</v>
      </c>
      <c r="C606">
        <v>2010</v>
      </c>
      <c r="D606" t="s">
        <v>265</v>
      </c>
      <c r="E606">
        <v>36</v>
      </c>
      <c r="F606">
        <v>1821</v>
      </c>
      <c r="G606">
        <v>9377147</v>
      </c>
      <c r="H606">
        <v>19.399999999999999</v>
      </c>
      <c r="I606">
        <v>21.6</v>
      </c>
    </row>
    <row r="607" spans="2:9" x14ac:dyDescent="0.35">
      <c r="B607">
        <v>2010</v>
      </c>
      <c r="C607">
        <v>2010</v>
      </c>
      <c r="D607" t="s">
        <v>264</v>
      </c>
      <c r="E607">
        <v>37</v>
      </c>
      <c r="F607">
        <v>917</v>
      </c>
      <c r="G607">
        <v>4645492</v>
      </c>
      <c r="H607">
        <v>19.7</v>
      </c>
      <c r="I607">
        <v>24.9</v>
      </c>
    </row>
    <row r="608" spans="2:9" x14ac:dyDescent="0.35">
      <c r="B608">
        <v>2010</v>
      </c>
      <c r="C608">
        <v>2010</v>
      </c>
      <c r="D608" t="s">
        <v>263</v>
      </c>
      <c r="E608">
        <v>38</v>
      </c>
      <c r="F608">
        <v>68</v>
      </c>
      <c r="G608">
        <v>339864</v>
      </c>
      <c r="H608">
        <v>20</v>
      </c>
      <c r="I608">
        <v>20</v>
      </c>
    </row>
    <row r="609" spans="2:9" x14ac:dyDescent="0.35">
      <c r="B609">
        <v>2010</v>
      </c>
      <c r="C609">
        <v>2010</v>
      </c>
      <c r="D609" t="s">
        <v>262</v>
      </c>
      <c r="E609">
        <v>39</v>
      </c>
      <c r="F609">
        <v>1134</v>
      </c>
      <c r="G609">
        <v>5632156</v>
      </c>
      <c r="H609">
        <v>20.100000000000001</v>
      </c>
      <c r="I609">
        <v>21.7</v>
      </c>
    </row>
    <row r="610" spans="2:9" x14ac:dyDescent="0.35">
      <c r="B610">
        <v>2010</v>
      </c>
      <c r="C610">
        <v>2010</v>
      </c>
      <c r="D610" t="s">
        <v>261</v>
      </c>
      <c r="E610">
        <v>40</v>
      </c>
      <c r="F610">
        <v>359</v>
      </c>
      <c r="G610">
        <v>1856977</v>
      </c>
      <c r="H610">
        <v>19.3</v>
      </c>
      <c r="I610">
        <v>22.1</v>
      </c>
    </row>
    <row r="611" spans="2:9" x14ac:dyDescent="0.35">
      <c r="B611">
        <v>2010</v>
      </c>
      <c r="C611">
        <v>2010</v>
      </c>
      <c r="D611" t="s">
        <v>260</v>
      </c>
      <c r="E611">
        <v>41</v>
      </c>
      <c r="F611">
        <v>397</v>
      </c>
      <c r="G611">
        <v>1896002</v>
      </c>
      <c r="H611">
        <v>20.9</v>
      </c>
      <c r="I611">
        <v>22</v>
      </c>
    </row>
    <row r="612" spans="2:9" x14ac:dyDescent="0.35">
      <c r="B612">
        <v>2010</v>
      </c>
      <c r="C612">
        <v>2010</v>
      </c>
      <c r="D612" t="s">
        <v>259</v>
      </c>
      <c r="E612">
        <v>42</v>
      </c>
      <c r="F612">
        <v>1374</v>
      </c>
      <c r="G612">
        <v>6190363</v>
      </c>
      <c r="H612">
        <v>22.2</v>
      </c>
      <c r="I612">
        <v>21.3</v>
      </c>
    </row>
    <row r="613" spans="2:9" x14ac:dyDescent="0.35">
      <c r="B613">
        <v>2010</v>
      </c>
      <c r="C613">
        <v>2010</v>
      </c>
      <c r="D613" t="s">
        <v>258</v>
      </c>
      <c r="E613">
        <v>44</v>
      </c>
      <c r="F613">
        <v>105</v>
      </c>
      <c r="G613">
        <v>508400</v>
      </c>
      <c r="H613">
        <v>20.7</v>
      </c>
      <c r="I613">
        <v>21</v>
      </c>
    </row>
    <row r="614" spans="2:9" x14ac:dyDescent="0.35">
      <c r="B614">
        <v>2010</v>
      </c>
      <c r="C614">
        <v>2010</v>
      </c>
      <c r="D614" t="s">
        <v>257</v>
      </c>
      <c r="E614">
        <v>45</v>
      </c>
      <c r="F614">
        <v>484</v>
      </c>
      <c r="G614">
        <v>2250101</v>
      </c>
      <c r="H614">
        <v>21.5</v>
      </c>
      <c r="I614">
        <v>26.2</v>
      </c>
    </row>
    <row r="615" spans="2:9" x14ac:dyDescent="0.35">
      <c r="B615">
        <v>2010</v>
      </c>
      <c r="C615">
        <v>2010</v>
      </c>
      <c r="D615" t="s">
        <v>256</v>
      </c>
      <c r="E615">
        <v>46</v>
      </c>
      <c r="F615">
        <v>98</v>
      </c>
      <c r="G615">
        <v>407381</v>
      </c>
      <c r="H615">
        <v>24.1</v>
      </c>
      <c r="I615">
        <v>24.2</v>
      </c>
    </row>
    <row r="616" spans="2:9" x14ac:dyDescent="0.35">
      <c r="B616">
        <v>2010</v>
      </c>
      <c r="C616">
        <v>2010</v>
      </c>
      <c r="D616" t="s">
        <v>255</v>
      </c>
      <c r="E616">
        <v>47</v>
      </c>
      <c r="F616">
        <v>602</v>
      </c>
      <c r="G616">
        <v>3093504</v>
      </c>
      <c r="H616">
        <v>19.5</v>
      </c>
      <c r="I616">
        <v>23.9</v>
      </c>
    </row>
    <row r="617" spans="2:9" x14ac:dyDescent="0.35">
      <c r="B617">
        <v>2010</v>
      </c>
      <c r="C617">
        <v>2010</v>
      </c>
      <c r="D617" t="s">
        <v>254</v>
      </c>
      <c r="E617">
        <v>48</v>
      </c>
      <c r="F617">
        <v>1679</v>
      </c>
      <c r="G617">
        <v>12472280</v>
      </c>
      <c r="H617">
        <v>13.5</v>
      </c>
      <c r="I617">
        <v>20.5</v>
      </c>
    </row>
    <row r="618" spans="2:9" x14ac:dyDescent="0.35">
      <c r="B618">
        <v>2010</v>
      </c>
      <c r="C618">
        <v>2010</v>
      </c>
      <c r="D618" t="s">
        <v>253</v>
      </c>
      <c r="E618">
        <v>49</v>
      </c>
      <c r="F618">
        <v>223</v>
      </c>
      <c r="G618">
        <v>1388317</v>
      </c>
      <c r="H618">
        <v>16.100000000000001</v>
      </c>
      <c r="I618">
        <v>26.6</v>
      </c>
    </row>
    <row r="619" spans="2:9" x14ac:dyDescent="0.35">
      <c r="B619">
        <v>2010</v>
      </c>
      <c r="C619">
        <v>2010</v>
      </c>
      <c r="D619" t="s">
        <v>252</v>
      </c>
      <c r="E619">
        <v>50</v>
      </c>
      <c r="F619">
        <v>72</v>
      </c>
      <c r="G619">
        <v>308206</v>
      </c>
      <c r="H619">
        <v>23.4</v>
      </c>
      <c r="I619">
        <v>24.5</v>
      </c>
    </row>
    <row r="620" spans="2:9" x14ac:dyDescent="0.35">
      <c r="B620">
        <v>2010</v>
      </c>
      <c r="C620">
        <v>2010</v>
      </c>
      <c r="D620" t="s">
        <v>251</v>
      </c>
      <c r="E620">
        <v>51</v>
      </c>
      <c r="F620">
        <v>705</v>
      </c>
      <c r="G620">
        <v>3925983</v>
      </c>
      <c r="H620">
        <v>18</v>
      </c>
      <c r="I620">
        <v>23.3</v>
      </c>
    </row>
    <row r="621" spans="2:9" x14ac:dyDescent="0.35">
      <c r="B621">
        <v>2010</v>
      </c>
      <c r="C621">
        <v>2010</v>
      </c>
      <c r="D621" t="s">
        <v>250</v>
      </c>
      <c r="E621">
        <v>53</v>
      </c>
      <c r="F621">
        <v>649</v>
      </c>
      <c r="G621">
        <v>3349707</v>
      </c>
      <c r="H621">
        <v>19.399999999999999</v>
      </c>
      <c r="I621">
        <v>23.2</v>
      </c>
    </row>
    <row r="622" spans="2:9" x14ac:dyDescent="0.35">
      <c r="B622">
        <v>2010</v>
      </c>
      <c r="C622">
        <v>2010</v>
      </c>
      <c r="D622" t="s">
        <v>249</v>
      </c>
      <c r="E622">
        <v>54</v>
      </c>
      <c r="F622">
        <v>181</v>
      </c>
      <c r="G622">
        <v>913586</v>
      </c>
      <c r="H622">
        <v>19.8</v>
      </c>
      <c r="I622">
        <v>19.100000000000001</v>
      </c>
    </row>
    <row r="623" spans="2:9" x14ac:dyDescent="0.35">
      <c r="B623">
        <v>2010</v>
      </c>
      <c r="C623">
        <v>2010</v>
      </c>
      <c r="D623" t="s">
        <v>248</v>
      </c>
      <c r="E623">
        <v>55</v>
      </c>
      <c r="F623">
        <v>621</v>
      </c>
      <c r="G623">
        <v>2822400</v>
      </c>
      <c r="H623">
        <v>22</v>
      </c>
      <c r="I623">
        <v>24</v>
      </c>
    </row>
    <row r="624" spans="2:9" x14ac:dyDescent="0.35">
      <c r="B624">
        <v>2010</v>
      </c>
      <c r="C624">
        <v>2010</v>
      </c>
      <c r="D624" t="s">
        <v>247</v>
      </c>
      <c r="E624">
        <v>56</v>
      </c>
      <c r="F624">
        <v>61</v>
      </c>
      <c r="G624">
        <v>287437</v>
      </c>
      <c r="H624">
        <v>21.2</v>
      </c>
      <c r="I624">
        <v>26</v>
      </c>
    </row>
    <row r="625" spans="1:9" x14ac:dyDescent="0.35">
      <c r="A625" t="s">
        <v>7</v>
      </c>
      <c r="B625">
        <v>2010</v>
      </c>
      <c r="C625">
        <v>2010</v>
      </c>
      <c r="F625">
        <v>28561</v>
      </c>
      <c r="G625">
        <v>151781326</v>
      </c>
      <c r="H625">
        <v>18.8</v>
      </c>
      <c r="I625">
        <v>21.9</v>
      </c>
    </row>
    <row r="626" spans="1:9" x14ac:dyDescent="0.35">
      <c r="B626">
        <v>2011</v>
      </c>
      <c r="C626">
        <v>2011</v>
      </c>
      <c r="D626" t="s">
        <v>297</v>
      </c>
      <c r="E626">
        <v>1</v>
      </c>
      <c r="F626">
        <v>544</v>
      </c>
      <c r="G626">
        <v>2329491</v>
      </c>
      <c r="H626">
        <v>23.4</v>
      </c>
      <c r="I626">
        <v>26.5</v>
      </c>
    </row>
    <row r="627" spans="1:9" x14ac:dyDescent="0.35">
      <c r="B627">
        <v>2011</v>
      </c>
      <c r="C627">
        <v>2011</v>
      </c>
      <c r="D627" t="s">
        <v>296</v>
      </c>
      <c r="E627">
        <v>2</v>
      </c>
      <c r="F627">
        <v>39</v>
      </c>
      <c r="G627">
        <v>375192</v>
      </c>
      <c r="H627">
        <v>10.4</v>
      </c>
      <c r="I627">
        <v>20.3</v>
      </c>
    </row>
    <row r="628" spans="1:9" x14ac:dyDescent="0.35">
      <c r="B628">
        <v>2011</v>
      </c>
      <c r="C628">
        <v>2011</v>
      </c>
      <c r="D628" t="s">
        <v>295</v>
      </c>
      <c r="E628">
        <v>4</v>
      </c>
      <c r="F628">
        <v>577</v>
      </c>
      <c r="G628">
        <v>3223871</v>
      </c>
      <c r="H628">
        <v>17.899999999999999</v>
      </c>
      <c r="I628">
        <v>18.899999999999999</v>
      </c>
    </row>
    <row r="629" spans="1:9" x14ac:dyDescent="0.35">
      <c r="B629">
        <v>2011</v>
      </c>
      <c r="C629">
        <v>2011</v>
      </c>
      <c r="D629" t="s">
        <v>294</v>
      </c>
      <c r="E629">
        <v>5</v>
      </c>
      <c r="F629">
        <v>294</v>
      </c>
      <c r="G629">
        <v>1442779</v>
      </c>
      <c r="H629">
        <v>20.399999999999999</v>
      </c>
      <c r="I629">
        <v>21.8</v>
      </c>
    </row>
    <row r="630" spans="1:9" x14ac:dyDescent="0.35">
      <c r="B630">
        <v>2011</v>
      </c>
      <c r="C630">
        <v>2011</v>
      </c>
      <c r="D630" t="s">
        <v>293</v>
      </c>
      <c r="E630">
        <v>6</v>
      </c>
      <c r="F630">
        <v>3072</v>
      </c>
      <c r="G630">
        <v>18748327</v>
      </c>
      <c r="H630">
        <v>16.399999999999999</v>
      </c>
      <c r="I630">
        <v>20.6</v>
      </c>
    </row>
    <row r="631" spans="1:9" x14ac:dyDescent="0.35">
      <c r="B631">
        <v>2011</v>
      </c>
      <c r="C631">
        <v>2011</v>
      </c>
      <c r="D631" t="s">
        <v>292</v>
      </c>
      <c r="E631">
        <v>8</v>
      </c>
      <c r="F631">
        <v>416</v>
      </c>
      <c r="G631">
        <v>2567195</v>
      </c>
      <c r="H631">
        <v>16.2</v>
      </c>
      <c r="I631">
        <v>22.4</v>
      </c>
    </row>
    <row r="632" spans="1:9" x14ac:dyDescent="0.35">
      <c r="B632">
        <v>2011</v>
      </c>
      <c r="C632">
        <v>2011</v>
      </c>
      <c r="D632" t="s">
        <v>291</v>
      </c>
      <c r="E632">
        <v>9</v>
      </c>
      <c r="F632">
        <v>345</v>
      </c>
      <c r="G632">
        <v>1744816</v>
      </c>
      <c r="H632">
        <v>19.8</v>
      </c>
      <c r="I632">
        <v>19.7</v>
      </c>
    </row>
    <row r="633" spans="1:9" x14ac:dyDescent="0.35">
      <c r="B633">
        <v>2011</v>
      </c>
      <c r="C633">
        <v>2011</v>
      </c>
      <c r="D633" t="s">
        <v>290</v>
      </c>
      <c r="E633">
        <v>10</v>
      </c>
      <c r="F633">
        <v>96</v>
      </c>
      <c r="G633">
        <v>439836</v>
      </c>
      <c r="H633">
        <v>21.8</v>
      </c>
      <c r="I633">
        <v>22.2</v>
      </c>
    </row>
    <row r="634" spans="1:9" x14ac:dyDescent="0.35">
      <c r="B634">
        <v>2011</v>
      </c>
      <c r="C634">
        <v>2011</v>
      </c>
      <c r="D634" t="s">
        <v>289</v>
      </c>
      <c r="E634">
        <v>11</v>
      </c>
      <c r="F634">
        <v>82</v>
      </c>
      <c r="G634">
        <v>292221</v>
      </c>
      <c r="H634">
        <v>28.1</v>
      </c>
      <c r="I634">
        <v>37.200000000000003</v>
      </c>
    </row>
    <row r="635" spans="1:9" x14ac:dyDescent="0.35">
      <c r="B635">
        <v>2011</v>
      </c>
      <c r="C635">
        <v>2011</v>
      </c>
      <c r="D635" t="s">
        <v>288</v>
      </c>
      <c r="E635">
        <v>12</v>
      </c>
      <c r="F635">
        <v>2096</v>
      </c>
      <c r="G635">
        <v>9321376</v>
      </c>
      <c r="H635">
        <v>22.5</v>
      </c>
      <c r="I635">
        <v>18.3</v>
      </c>
    </row>
    <row r="636" spans="1:9" x14ac:dyDescent="0.35">
      <c r="B636">
        <v>2011</v>
      </c>
      <c r="C636">
        <v>2011</v>
      </c>
      <c r="D636" t="s">
        <v>287</v>
      </c>
      <c r="E636">
        <v>13</v>
      </c>
      <c r="F636">
        <v>760</v>
      </c>
      <c r="G636">
        <v>4802807</v>
      </c>
      <c r="H636">
        <v>15.8</v>
      </c>
      <c r="I636">
        <v>23.9</v>
      </c>
    </row>
    <row r="637" spans="1:9" x14ac:dyDescent="0.35">
      <c r="B637">
        <v>2011</v>
      </c>
      <c r="C637">
        <v>2011</v>
      </c>
      <c r="D637" t="s">
        <v>286</v>
      </c>
      <c r="E637">
        <v>15</v>
      </c>
      <c r="F637">
        <v>99</v>
      </c>
      <c r="G637">
        <v>689805</v>
      </c>
      <c r="H637">
        <v>14.4</v>
      </c>
      <c r="I637">
        <v>13.4</v>
      </c>
    </row>
    <row r="638" spans="1:9" x14ac:dyDescent="0.35">
      <c r="B638">
        <v>2011</v>
      </c>
      <c r="C638">
        <v>2011</v>
      </c>
      <c r="D638" t="s">
        <v>285</v>
      </c>
      <c r="E638">
        <v>16</v>
      </c>
      <c r="F638">
        <v>164</v>
      </c>
      <c r="G638">
        <v>793627</v>
      </c>
      <c r="H638">
        <v>20.7</v>
      </c>
      <c r="I638">
        <v>24.5</v>
      </c>
    </row>
    <row r="639" spans="1:9" x14ac:dyDescent="0.35">
      <c r="B639">
        <v>2011</v>
      </c>
      <c r="C639">
        <v>2011</v>
      </c>
      <c r="D639" t="s">
        <v>284</v>
      </c>
      <c r="E639">
        <v>17</v>
      </c>
      <c r="F639">
        <v>1117</v>
      </c>
      <c r="G639">
        <v>6314194</v>
      </c>
      <c r="H639">
        <v>17.7</v>
      </c>
      <c r="I639">
        <v>21</v>
      </c>
    </row>
    <row r="640" spans="1:9" x14ac:dyDescent="0.35">
      <c r="B640">
        <v>2011</v>
      </c>
      <c r="C640">
        <v>2011</v>
      </c>
      <c r="D640" t="s">
        <v>283</v>
      </c>
      <c r="E640">
        <v>18</v>
      </c>
      <c r="F640">
        <v>583</v>
      </c>
      <c r="G640">
        <v>3206985</v>
      </c>
      <c r="H640">
        <v>18.2</v>
      </c>
      <c r="I640">
        <v>21.2</v>
      </c>
    </row>
    <row r="641" spans="2:9" x14ac:dyDescent="0.35">
      <c r="B641">
        <v>2011</v>
      </c>
      <c r="C641">
        <v>2011</v>
      </c>
      <c r="D641" t="s">
        <v>282</v>
      </c>
      <c r="E641">
        <v>19</v>
      </c>
      <c r="F641">
        <v>316</v>
      </c>
      <c r="G641">
        <v>1517415</v>
      </c>
      <c r="H641">
        <v>20.8</v>
      </c>
      <c r="I641">
        <v>20.2</v>
      </c>
    </row>
    <row r="642" spans="2:9" x14ac:dyDescent="0.35">
      <c r="B642">
        <v>2011</v>
      </c>
      <c r="C642">
        <v>2011</v>
      </c>
      <c r="D642" t="s">
        <v>281</v>
      </c>
      <c r="E642">
        <v>20</v>
      </c>
      <c r="F642">
        <v>259</v>
      </c>
      <c r="G642">
        <v>1425802</v>
      </c>
      <c r="H642">
        <v>18.2</v>
      </c>
      <c r="I642">
        <v>19.7</v>
      </c>
    </row>
    <row r="643" spans="2:9" x14ac:dyDescent="0.35">
      <c r="B643">
        <v>2011</v>
      </c>
      <c r="C643">
        <v>2011</v>
      </c>
      <c r="D643" t="s">
        <v>280</v>
      </c>
      <c r="E643">
        <v>21</v>
      </c>
      <c r="F643">
        <v>337</v>
      </c>
      <c r="G643">
        <v>2149874</v>
      </c>
      <c r="H643">
        <v>15.7</v>
      </c>
      <c r="I643">
        <v>18.899999999999999</v>
      </c>
    </row>
    <row r="644" spans="2:9" x14ac:dyDescent="0.35">
      <c r="B644">
        <v>2011</v>
      </c>
      <c r="C644">
        <v>2011</v>
      </c>
      <c r="D644" t="s">
        <v>279</v>
      </c>
      <c r="E644">
        <v>22</v>
      </c>
      <c r="F644">
        <v>406</v>
      </c>
      <c r="G644">
        <v>2238369</v>
      </c>
      <c r="H644">
        <v>18.100000000000001</v>
      </c>
      <c r="I644">
        <v>22.3</v>
      </c>
    </row>
    <row r="645" spans="2:9" x14ac:dyDescent="0.35">
      <c r="B645">
        <v>2011</v>
      </c>
      <c r="C645">
        <v>2011</v>
      </c>
      <c r="D645" t="s">
        <v>278</v>
      </c>
      <c r="E645">
        <v>23</v>
      </c>
      <c r="F645">
        <v>140</v>
      </c>
      <c r="G645">
        <v>650063</v>
      </c>
      <c r="H645">
        <v>21.5</v>
      </c>
      <c r="I645">
        <v>19.600000000000001</v>
      </c>
    </row>
    <row r="646" spans="2:9" x14ac:dyDescent="0.35">
      <c r="B646">
        <v>2011</v>
      </c>
      <c r="C646">
        <v>2011</v>
      </c>
      <c r="D646" t="s">
        <v>277</v>
      </c>
      <c r="E646">
        <v>24</v>
      </c>
      <c r="F646">
        <v>477</v>
      </c>
      <c r="G646">
        <v>2820574</v>
      </c>
      <c r="H646">
        <v>16.899999999999999</v>
      </c>
      <c r="I646">
        <v>20.3</v>
      </c>
    </row>
    <row r="647" spans="2:9" x14ac:dyDescent="0.35">
      <c r="B647">
        <v>2011</v>
      </c>
      <c r="C647">
        <v>2011</v>
      </c>
      <c r="D647" t="s">
        <v>276</v>
      </c>
      <c r="E647">
        <v>25</v>
      </c>
      <c r="F647">
        <v>595</v>
      </c>
      <c r="G647">
        <v>3189541</v>
      </c>
      <c r="H647">
        <v>18.7</v>
      </c>
      <c r="I647">
        <v>19.5</v>
      </c>
    </row>
    <row r="648" spans="2:9" x14ac:dyDescent="0.35">
      <c r="B648">
        <v>2011</v>
      </c>
      <c r="C648">
        <v>2011</v>
      </c>
      <c r="D648" t="s">
        <v>275</v>
      </c>
      <c r="E648">
        <v>26</v>
      </c>
      <c r="F648">
        <v>874</v>
      </c>
      <c r="G648">
        <v>4845945</v>
      </c>
      <c r="H648">
        <v>18</v>
      </c>
      <c r="I648">
        <v>19.100000000000001</v>
      </c>
    </row>
    <row r="649" spans="2:9" x14ac:dyDescent="0.35">
      <c r="B649">
        <v>2011</v>
      </c>
      <c r="C649">
        <v>2011</v>
      </c>
      <c r="D649" t="s">
        <v>274</v>
      </c>
      <c r="E649">
        <v>27</v>
      </c>
      <c r="F649">
        <v>506</v>
      </c>
      <c r="G649">
        <v>2654903</v>
      </c>
      <c r="H649">
        <v>19.100000000000001</v>
      </c>
      <c r="I649">
        <v>21.3</v>
      </c>
    </row>
    <row r="650" spans="2:9" x14ac:dyDescent="0.35">
      <c r="B650">
        <v>2011</v>
      </c>
      <c r="C650">
        <v>2011</v>
      </c>
      <c r="D650" t="s">
        <v>273</v>
      </c>
      <c r="E650">
        <v>28</v>
      </c>
      <c r="F650">
        <v>321</v>
      </c>
      <c r="G650">
        <v>1446544</v>
      </c>
      <c r="H650">
        <v>22.2</v>
      </c>
      <c r="I650">
        <v>27.1</v>
      </c>
    </row>
    <row r="651" spans="2:9" x14ac:dyDescent="0.35">
      <c r="B651">
        <v>2011</v>
      </c>
      <c r="C651">
        <v>2011</v>
      </c>
      <c r="D651" t="s">
        <v>272</v>
      </c>
      <c r="E651">
        <v>29</v>
      </c>
      <c r="F651">
        <v>507</v>
      </c>
      <c r="G651">
        <v>2944434</v>
      </c>
      <c r="H651">
        <v>17.2</v>
      </c>
      <c r="I651">
        <v>18.399999999999999</v>
      </c>
    </row>
    <row r="652" spans="2:9" x14ac:dyDescent="0.35">
      <c r="B652">
        <v>2011</v>
      </c>
      <c r="C652">
        <v>2011</v>
      </c>
      <c r="D652" t="s">
        <v>271</v>
      </c>
      <c r="E652">
        <v>30</v>
      </c>
      <c r="F652">
        <v>106</v>
      </c>
      <c r="G652">
        <v>501233</v>
      </c>
      <c r="H652">
        <v>21.1</v>
      </c>
      <c r="I652">
        <v>20.3</v>
      </c>
    </row>
    <row r="653" spans="2:9" x14ac:dyDescent="0.35">
      <c r="B653">
        <v>2011</v>
      </c>
      <c r="C653">
        <v>2011</v>
      </c>
      <c r="D653" t="s">
        <v>270</v>
      </c>
      <c r="E653">
        <v>31</v>
      </c>
      <c r="F653">
        <v>189</v>
      </c>
      <c r="G653">
        <v>915249</v>
      </c>
      <c r="H653">
        <v>20.7</v>
      </c>
      <c r="I653">
        <v>21.9</v>
      </c>
    </row>
    <row r="654" spans="2:9" x14ac:dyDescent="0.35">
      <c r="B654">
        <v>2011</v>
      </c>
      <c r="C654">
        <v>2011</v>
      </c>
      <c r="D654" t="s">
        <v>269</v>
      </c>
      <c r="E654">
        <v>32</v>
      </c>
      <c r="F654">
        <v>220</v>
      </c>
      <c r="G654">
        <v>1374558</v>
      </c>
      <c r="H654">
        <v>16</v>
      </c>
      <c r="I654">
        <v>20</v>
      </c>
    </row>
    <row r="655" spans="2:9" x14ac:dyDescent="0.35">
      <c r="B655">
        <v>2011</v>
      </c>
      <c r="C655">
        <v>2011</v>
      </c>
      <c r="D655" t="s">
        <v>268</v>
      </c>
      <c r="E655">
        <v>33</v>
      </c>
      <c r="F655">
        <v>118</v>
      </c>
      <c r="G655">
        <v>650853</v>
      </c>
      <c r="H655">
        <v>18.100000000000001</v>
      </c>
      <c r="I655">
        <v>19.3</v>
      </c>
    </row>
    <row r="656" spans="2:9" x14ac:dyDescent="0.35">
      <c r="B656">
        <v>2011</v>
      </c>
      <c r="C656">
        <v>2011</v>
      </c>
      <c r="D656" t="s">
        <v>267</v>
      </c>
      <c r="E656">
        <v>34</v>
      </c>
      <c r="F656">
        <v>785</v>
      </c>
      <c r="G656">
        <v>4300192</v>
      </c>
      <c r="H656">
        <v>18.3</v>
      </c>
      <c r="I656">
        <v>19.8</v>
      </c>
    </row>
    <row r="657" spans="2:9" x14ac:dyDescent="0.35">
      <c r="B657">
        <v>2011</v>
      </c>
      <c r="C657">
        <v>2011</v>
      </c>
      <c r="D657" t="s">
        <v>266</v>
      </c>
      <c r="E657">
        <v>35</v>
      </c>
      <c r="F657">
        <v>186</v>
      </c>
      <c r="G657">
        <v>1030110</v>
      </c>
      <c r="H657">
        <v>18.100000000000001</v>
      </c>
      <c r="I657">
        <v>20.3</v>
      </c>
    </row>
    <row r="658" spans="2:9" x14ac:dyDescent="0.35">
      <c r="B658">
        <v>2011</v>
      </c>
      <c r="C658">
        <v>2011</v>
      </c>
      <c r="D658" t="s">
        <v>265</v>
      </c>
      <c r="E658">
        <v>36</v>
      </c>
      <c r="F658">
        <v>1760</v>
      </c>
      <c r="G658">
        <v>9431804</v>
      </c>
      <c r="H658">
        <v>18.7</v>
      </c>
      <c r="I658">
        <v>20.399999999999999</v>
      </c>
    </row>
    <row r="659" spans="2:9" x14ac:dyDescent="0.35">
      <c r="B659">
        <v>2011</v>
      </c>
      <c r="C659">
        <v>2011</v>
      </c>
      <c r="D659" t="s">
        <v>264</v>
      </c>
      <c r="E659">
        <v>37</v>
      </c>
      <c r="F659">
        <v>856</v>
      </c>
      <c r="G659">
        <v>4703722</v>
      </c>
      <c r="H659">
        <v>18.2</v>
      </c>
      <c r="I659">
        <v>22.4</v>
      </c>
    </row>
    <row r="660" spans="2:9" x14ac:dyDescent="0.35">
      <c r="B660">
        <v>2011</v>
      </c>
      <c r="C660">
        <v>2011</v>
      </c>
      <c r="D660" t="s">
        <v>263</v>
      </c>
      <c r="E660">
        <v>38</v>
      </c>
      <c r="F660">
        <v>78</v>
      </c>
      <c r="G660">
        <v>346270</v>
      </c>
      <c r="H660">
        <v>22.5</v>
      </c>
      <c r="I660">
        <v>22.3</v>
      </c>
    </row>
    <row r="661" spans="2:9" x14ac:dyDescent="0.35">
      <c r="B661">
        <v>2011</v>
      </c>
      <c r="C661">
        <v>2011</v>
      </c>
      <c r="D661" t="s">
        <v>262</v>
      </c>
      <c r="E661">
        <v>39</v>
      </c>
      <c r="F661">
        <v>1177</v>
      </c>
      <c r="G661">
        <v>5639352</v>
      </c>
      <c r="H661">
        <v>20.9</v>
      </c>
      <c r="I661">
        <v>22.1</v>
      </c>
    </row>
    <row r="662" spans="2:9" x14ac:dyDescent="0.35">
      <c r="B662">
        <v>2011</v>
      </c>
      <c r="C662">
        <v>2011</v>
      </c>
      <c r="D662" t="s">
        <v>261</v>
      </c>
      <c r="E662">
        <v>40</v>
      </c>
      <c r="F662">
        <v>363</v>
      </c>
      <c r="G662">
        <v>1877749</v>
      </c>
      <c r="H662">
        <v>19.3</v>
      </c>
      <c r="I662">
        <v>21.8</v>
      </c>
    </row>
    <row r="663" spans="2:9" x14ac:dyDescent="0.35">
      <c r="B663">
        <v>2011</v>
      </c>
      <c r="C663">
        <v>2011</v>
      </c>
      <c r="D663" t="s">
        <v>260</v>
      </c>
      <c r="E663">
        <v>41</v>
      </c>
      <c r="F663">
        <v>436</v>
      </c>
      <c r="G663">
        <v>1916620</v>
      </c>
      <c r="H663">
        <v>22.7</v>
      </c>
      <c r="I663">
        <v>23.4</v>
      </c>
    </row>
    <row r="664" spans="2:9" x14ac:dyDescent="0.35">
      <c r="B664">
        <v>2011</v>
      </c>
      <c r="C664">
        <v>2011</v>
      </c>
      <c r="D664" t="s">
        <v>259</v>
      </c>
      <c r="E664">
        <v>42</v>
      </c>
      <c r="F664">
        <v>1373</v>
      </c>
      <c r="G664">
        <v>6214562</v>
      </c>
      <c r="H664">
        <v>22.1</v>
      </c>
      <c r="I664">
        <v>20.8</v>
      </c>
    </row>
    <row r="665" spans="2:9" x14ac:dyDescent="0.35">
      <c r="B665">
        <v>2011</v>
      </c>
      <c r="C665">
        <v>2011</v>
      </c>
      <c r="D665" t="s">
        <v>258</v>
      </c>
      <c r="E665">
        <v>44</v>
      </c>
      <c r="F665">
        <v>130</v>
      </c>
      <c r="G665">
        <v>508247</v>
      </c>
      <c r="H665">
        <v>25.6</v>
      </c>
      <c r="I665">
        <v>24.9</v>
      </c>
    </row>
    <row r="666" spans="2:9" x14ac:dyDescent="0.35">
      <c r="B666">
        <v>2011</v>
      </c>
      <c r="C666">
        <v>2011</v>
      </c>
      <c r="D666" t="s">
        <v>257</v>
      </c>
      <c r="E666">
        <v>45</v>
      </c>
      <c r="F666">
        <v>454</v>
      </c>
      <c r="G666">
        <v>2276628</v>
      </c>
      <c r="H666">
        <v>19.899999999999999</v>
      </c>
      <c r="I666">
        <v>23.6</v>
      </c>
    </row>
    <row r="667" spans="2:9" x14ac:dyDescent="0.35">
      <c r="B667">
        <v>2011</v>
      </c>
      <c r="C667">
        <v>2011</v>
      </c>
      <c r="D667" t="s">
        <v>256</v>
      </c>
      <c r="E667">
        <v>46</v>
      </c>
      <c r="F667">
        <v>87</v>
      </c>
      <c r="G667">
        <v>413177</v>
      </c>
      <c r="H667">
        <v>21.1</v>
      </c>
      <c r="I667">
        <v>20.7</v>
      </c>
    </row>
    <row r="668" spans="2:9" x14ac:dyDescent="0.35">
      <c r="B668">
        <v>2011</v>
      </c>
      <c r="C668">
        <v>2011</v>
      </c>
      <c r="D668" t="s">
        <v>255</v>
      </c>
      <c r="E668">
        <v>47</v>
      </c>
      <c r="F668">
        <v>577</v>
      </c>
      <c r="G668">
        <v>3120931</v>
      </c>
      <c r="H668">
        <v>18.5</v>
      </c>
      <c r="I668">
        <v>21.6</v>
      </c>
    </row>
    <row r="669" spans="2:9" x14ac:dyDescent="0.35">
      <c r="B669">
        <v>2011</v>
      </c>
      <c r="C669">
        <v>2011</v>
      </c>
      <c r="D669" t="s">
        <v>254</v>
      </c>
      <c r="E669">
        <v>48</v>
      </c>
      <c r="F669">
        <v>1618</v>
      </c>
      <c r="G669">
        <v>12742442</v>
      </c>
      <c r="H669">
        <v>12.7</v>
      </c>
      <c r="I669">
        <v>18.899999999999999</v>
      </c>
    </row>
    <row r="670" spans="2:9" x14ac:dyDescent="0.35">
      <c r="B670">
        <v>2011</v>
      </c>
      <c r="C670">
        <v>2011</v>
      </c>
      <c r="D670" t="s">
        <v>253</v>
      </c>
      <c r="E670">
        <v>49</v>
      </c>
      <c r="F670">
        <v>194</v>
      </c>
      <c r="G670">
        <v>1415507</v>
      </c>
      <c r="H670">
        <v>13.7</v>
      </c>
      <c r="I670">
        <v>22.1</v>
      </c>
    </row>
    <row r="671" spans="2:9" x14ac:dyDescent="0.35">
      <c r="B671">
        <v>2011</v>
      </c>
      <c r="C671">
        <v>2011</v>
      </c>
      <c r="D671" t="s">
        <v>252</v>
      </c>
      <c r="E671">
        <v>50</v>
      </c>
      <c r="F671">
        <v>72</v>
      </c>
      <c r="G671">
        <v>308850</v>
      </c>
      <c r="H671">
        <v>23.3</v>
      </c>
      <c r="I671">
        <v>22.8</v>
      </c>
    </row>
    <row r="672" spans="2:9" x14ac:dyDescent="0.35">
      <c r="B672">
        <v>2011</v>
      </c>
      <c r="C672">
        <v>2011</v>
      </c>
      <c r="D672" t="s">
        <v>251</v>
      </c>
      <c r="E672">
        <v>51</v>
      </c>
      <c r="F672">
        <v>699</v>
      </c>
      <c r="G672">
        <v>3976165</v>
      </c>
      <c r="H672">
        <v>17.600000000000001</v>
      </c>
      <c r="I672">
        <v>22.2</v>
      </c>
    </row>
    <row r="673" spans="1:9" x14ac:dyDescent="0.35">
      <c r="B673">
        <v>2011</v>
      </c>
      <c r="C673">
        <v>2011</v>
      </c>
      <c r="D673" t="s">
        <v>250</v>
      </c>
      <c r="E673">
        <v>53</v>
      </c>
      <c r="F673">
        <v>608</v>
      </c>
      <c r="G673">
        <v>3409682</v>
      </c>
      <c r="H673">
        <v>17.8</v>
      </c>
      <c r="I673">
        <v>21.2</v>
      </c>
    </row>
    <row r="674" spans="1:9" x14ac:dyDescent="0.35">
      <c r="B674">
        <v>2011</v>
      </c>
      <c r="C674">
        <v>2011</v>
      </c>
      <c r="D674" t="s">
        <v>249</v>
      </c>
      <c r="E674">
        <v>54</v>
      </c>
      <c r="F674">
        <v>191</v>
      </c>
      <c r="G674">
        <v>915081</v>
      </c>
      <c r="H674">
        <v>20.9</v>
      </c>
      <c r="I674">
        <v>20.6</v>
      </c>
    </row>
    <row r="675" spans="1:9" x14ac:dyDescent="0.35">
      <c r="B675">
        <v>2011</v>
      </c>
      <c r="C675">
        <v>2011</v>
      </c>
      <c r="D675" t="s">
        <v>248</v>
      </c>
      <c r="E675">
        <v>55</v>
      </c>
      <c r="F675">
        <v>625</v>
      </c>
      <c r="G675">
        <v>2836092</v>
      </c>
      <c r="H675">
        <v>22</v>
      </c>
      <c r="I675">
        <v>23.4</v>
      </c>
    </row>
    <row r="676" spans="1:9" x14ac:dyDescent="0.35">
      <c r="B676">
        <v>2011</v>
      </c>
      <c r="C676">
        <v>2011</v>
      </c>
      <c r="D676" t="s">
        <v>247</v>
      </c>
      <c r="E676">
        <v>56</v>
      </c>
      <c r="F676">
        <v>46</v>
      </c>
      <c r="G676">
        <v>289757</v>
      </c>
      <c r="H676">
        <v>15.9</v>
      </c>
      <c r="I676">
        <v>19.600000000000001</v>
      </c>
    </row>
    <row r="677" spans="1:9" x14ac:dyDescent="0.35">
      <c r="A677" t="s">
        <v>7</v>
      </c>
      <c r="B677">
        <v>2011</v>
      </c>
      <c r="C677">
        <v>2011</v>
      </c>
      <c r="F677">
        <v>27970</v>
      </c>
      <c r="G677">
        <v>153290819</v>
      </c>
      <c r="H677">
        <v>18.2</v>
      </c>
      <c r="I677">
        <v>20.7</v>
      </c>
    </row>
    <row r="678" spans="1:9" x14ac:dyDescent="0.35">
      <c r="B678">
        <v>2012</v>
      </c>
      <c r="C678">
        <v>2012</v>
      </c>
      <c r="D678" t="s">
        <v>297</v>
      </c>
      <c r="E678">
        <v>1</v>
      </c>
      <c r="F678">
        <v>461</v>
      </c>
      <c r="G678">
        <v>2338557</v>
      </c>
      <c r="H678">
        <v>19.7</v>
      </c>
      <c r="I678">
        <v>22.1</v>
      </c>
    </row>
    <row r="679" spans="1:9" x14ac:dyDescent="0.35">
      <c r="B679">
        <v>2012</v>
      </c>
      <c r="C679">
        <v>2012</v>
      </c>
      <c r="D679" t="s">
        <v>296</v>
      </c>
      <c r="E679">
        <v>2</v>
      </c>
      <c r="F679">
        <v>35</v>
      </c>
      <c r="G679">
        <v>381238</v>
      </c>
      <c r="H679">
        <v>9.1999999999999993</v>
      </c>
      <c r="I679">
        <v>17.7</v>
      </c>
    </row>
    <row r="680" spans="1:9" x14ac:dyDescent="0.35">
      <c r="B680">
        <v>2012</v>
      </c>
      <c r="C680">
        <v>2012</v>
      </c>
      <c r="D680" t="s">
        <v>295</v>
      </c>
      <c r="E680">
        <v>4</v>
      </c>
      <c r="F680">
        <v>588</v>
      </c>
      <c r="G680">
        <v>3258483</v>
      </c>
      <c r="H680">
        <v>18</v>
      </c>
      <c r="I680">
        <v>18.399999999999999</v>
      </c>
    </row>
    <row r="681" spans="1:9" x14ac:dyDescent="0.35">
      <c r="B681">
        <v>2012</v>
      </c>
      <c r="C681">
        <v>2012</v>
      </c>
      <c r="D681" t="s">
        <v>294</v>
      </c>
      <c r="E681">
        <v>5</v>
      </c>
      <c r="F681">
        <v>291</v>
      </c>
      <c r="G681">
        <v>1448490</v>
      </c>
      <c r="H681">
        <v>20.100000000000001</v>
      </c>
      <c r="I681">
        <v>21.2</v>
      </c>
    </row>
    <row r="682" spans="1:9" x14ac:dyDescent="0.35">
      <c r="B682">
        <v>2012</v>
      </c>
      <c r="C682">
        <v>2012</v>
      </c>
      <c r="D682" t="s">
        <v>293</v>
      </c>
      <c r="E682">
        <v>6</v>
      </c>
      <c r="F682">
        <v>2978</v>
      </c>
      <c r="G682">
        <v>18918564</v>
      </c>
      <c r="H682">
        <v>15.7</v>
      </c>
      <c r="I682">
        <v>19.3</v>
      </c>
    </row>
    <row r="683" spans="1:9" x14ac:dyDescent="0.35">
      <c r="B683">
        <v>2012</v>
      </c>
      <c r="C683">
        <v>2012</v>
      </c>
      <c r="D683" t="s">
        <v>292</v>
      </c>
      <c r="E683">
        <v>8</v>
      </c>
      <c r="F683">
        <v>431</v>
      </c>
      <c r="G683">
        <v>2603705</v>
      </c>
      <c r="H683">
        <v>16.600000000000001</v>
      </c>
      <c r="I683">
        <v>21.9</v>
      </c>
    </row>
    <row r="684" spans="1:9" x14ac:dyDescent="0.35">
      <c r="B684">
        <v>2012</v>
      </c>
      <c r="C684">
        <v>2012</v>
      </c>
      <c r="D684" t="s">
        <v>291</v>
      </c>
      <c r="E684">
        <v>9</v>
      </c>
      <c r="F684">
        <v>303</v>
      </c>
      <c r="G684">
        <v>1749916</v>
      </c>
      <c r="H684">
        <v>17.3</v>
      </c>
      <c r="I684">
        <v>17.100000000000001</v>
      </c>
    </row>
    <row r="685" spans="1:9" x14ac:dyDescent="0.35">
      <c r="B685">
        <v>2012</v>
      </c>
      <c r="C685">
        <v>2012</v>
      </c>
      <c r="D685" t="s">
        <v>290</v>
      </c>
      <c r="E685">
        <v>10</v>
      </c>
      <c r="F685">
        <v>84</v>
      </c>
      <c r="G685">
        <v>444358</v>
      </c>
      <c r="H685">
        <v>18.899999999999999</v>
      </c>
      <c r="I685">
        <v>19.3</v>
      </c>
    </row>
    <row r="686" spans="1:9" x14ac:dyDescent="0.35">
      <c r="B686">
        <v>2012</v>
      </c>
      <c r="C686">
        <v>2012</v>
      </c>
      <c r="D686" t="s">
        <v>289</v>
      </c>
      <c r="E686">
        <v>11</v>
      </c>
      <c r="F686">
        <v>74</v>
      </c>
      <c r="G686">
        <v>299041</v>
      </c>
      <c r="H686">
        <v>24.7</v>
      </c>
      <c r="I686">
        <v>31.7</v>
      </c>
    </row>
    <row r="687" spans="1:9" x14ac:dyDescent="0.35">
      <c r="B687">
        <v>2012</v>
      </c>
      <c r="C687">
        <v>2012</v>
      </c>
      <c r="D687" t="s">
        <v>288</v>
      </c>
      <c r="E687">
        <v>12</v>
      </c>
      <c r="F687">
        <v>2061</v>
      </c>
      <c r="G687">
        <v>9447827</v>
      </c>
      <c r="H687">
        <v>21.8</v>
      </c>
      <c r="I687">
        <v>17.399999999999999</v>
      </c>
    </row>
    <row r="688" spans="1:9" x14ac:dyDescent="0.35">
      <c r="B688">
        <v>2012</v>
      </c>
      <c r="C688">
        <v>2012</v>
      </c>
      <c r="D688" t="s">
        <v>287</v>
      </c>
      <c r="E688">
        <v>13</v>
      </c>
      <c r="F688">
        <v>758</v>
      </c>
      <c r="G688">
        <v>4851024</v>
      </c>
      <c r="H688">
        <v>15.6</v>
      </c>
      <c r="I688">
        <v>22.4</v>
      </c>
    </row>
    <row r="689" spans="2:9" x14ac:dyDescent="0.35">
      <c r="B689">
        <v>2012</v>
      </c>
      <c r="C689">
        <v>2012</v>
      </c>
      <c r="D689" t="s">
        <v>286</v>
      </c>
      <c r="E689">
        <v>15</v>
      </c>
      <c r="F689">
        <v>96</v>
      </c>
      <c r="G689">
        <v>701965</v>
      </c>
      <c r="H689">
        <v>13.7</v>
      </c>
      <c r="I689">
        <v>12.9</v>
      </c>
    </row>
    <row r="690" spans="2:9" x14ac:dyDescent="0.35">
      <c r="B690">
        <v>2012</v>
      </c>
      <c r="C690">
        <v>2012</v>
      </c>
      <c r="D690" t="s">
        <v>285</v>
      </c>
      <c r="E690">
        <v>16</v>
      </c>
      <c r="F690">
        <v>153</v>
      </c>
      <c r="G690">
        <v>798612</v>
      </c>
      <c r="H690">
        <v>19.2</v>
      </c>
      <c r="I690">
        <v>21.6</v>
      </c>
    </row>
    <row r="691" spans="2:9" x14ac:dyDescent="0.35">
      <c r="B691">
        <v>2012</v>
      </c>
      <c r="C691">
        <v>2012</v>
      </c>
      <c r="D691" t="s">
        <v>284</v>
      </c>
      <c r="E691">
        <v>17</v>
      </c>
      <c r="F691">
        <v>1152</v>
      </c>
      <c r="G691">
        <v>6319455</v>
      </c>
      <c r="H691">
        <v>18.2</v>
      </c>
      <c r="I691">
        <v>21.2</v>
      </c>
    </row>
    <row r="692" spans="2:9" x14ac:dyDescent="0.35">
      <c r="B692">
        <v>2012</v>
      </c>
      <c r="C692">
        <v>2012</v>
      </c>
      <c r="D692" t="s">
        <v>283</v>
      </c>
      <c r="E692">
        <v>18</v>
      </c>
      <c r="F692">
        <v>607</v>
      </c>
      <c r="G692">
        <v>3218190</v>
      </c>
      <c r="H692">
        <v>18.899999999999999</v>
      </c>
      <c r="I692">
        <v>21.3</v>
      </c>
    </row>
    <row r="693" spans="2:9" x14ac:dyDescent="0.35">
      <c r="B693">
        <v>2012</v>
      </c>
      <c r="C693">
        <v>2012</v>
      </c>
      <c r="D693" t="s">
        <v>282</v>
      </c>
      <c r="E693">
        <v>19</v>
      </c>
      <c r="F693">
        <v>329</v>
      </c>
      <c r="G693">
        <v>1524488</v>
      </c>
      <c r="H693">
        <v>21.6</v>
      </c>
      <c r="I693">
        <v>20.6</v>
      </c>
    </row>
    <row r="694" spans="2:9" x14ac:dyDescent="0.35">
      <c r="B694">
        <v>2012</v>
      </c>
      <c r="C694">
        <v>2012</v>
      </c>
      <c r="D694" t="s">
        <v>281</v>
      </c>
      <c r="E694">
        <v>20</v>
      </c>
      <c r="F694">
        <v>233</v>
      </c>
      <c r="G694">
        <v>1435281</v>
      </c>
      <c r="H694">
        <v>16.2</v>
      </c>
      <c r="I694">
        <v>17.2</v>
      </c>
    </row>
    <row r="695" spans="2:9" x14ac:dyDescent="0.35">
      <c r="B695">
        <v>2012</v>
      </c>
      <c r="C695">
        <v>2012</v>
      </c>
      <c r="D695" t="s">
        <v>280</v>
      </c>
      <c r="E695">
        <v>21</v>
      </c>
      <c r="F695">
        <v>376</v>
      </c>
      <c r="G695">
        <v>2157711</v>
      </c>
      <c r="H695">
        <v>17.399999999999999</v>
      </c>
      <c r="I695">
        <v>20.7</v>
      </c>
    </row>
    <row r="696" spans="2:9" x14ac:dyDescent="0.35">
      <c r="B696">
        <v>2012</v>
      </c>
      <c r="C696">
        <v>2012</v>
      </c>
      <c r="D696" t="s">
        <v>279</v>
      </c>
      <c r="E696">
        <v>22</v>
      </c>
      <c r="F696">
        <v>422</v>
      </c>
      <c r="G696">
        <v>2252050</v>
      </c>
      <c r="H696">
        <v>18.7</v>
      </c>
      <c r="I696">
        <v>22.3</v>
      </c>
    </row>
    <row r="697" spans="2:9" x14ac:dyDescent="0.35">
      <c r="B697">
        <v>2012</v>
      </c>
      <c r="C697">
        <v>2012</v>
      </c>
      <c r="D697" t="s">
        <v>278</v>
      </c>
      <c r="E697">
        <v>23</v>
      </c>
      <c r="F697">
        <v>128</v>
      </c>
      <c r="G697">
        <v>650278</v>
      </c>
      <c r="H697">
        <v>19.7</v>
      </c>
      <c r="I697">
        <v>17.8</v>
      </c>
    </row>
    <row r="698" spans="2:9" x14ac:dyDescent="0.35">
      <c r="B698">
        <v>2012</v>
      </c>
      <c r="C698">
        <v>2012</v>
      </c>
      <c r="D698" t="s">
        <v>277</v>
      </c>
      <c r="E698">
        <v>24</v>
      </c>
      <c r="F698">
        <v>499</v>
      </c>
      <c r="G698">
        <v>2850403</v>
      </c>
      <c r="H698">
        <v>17.5</v>
      </c>
      <c r="I698">
        <v>20.399999999999999</v>
      </c>
    </row>
    <row r="699" spans="2:9" x14ac:dyDescent="0.35">
      <c r="B699">
        <v>2012</v>
      </c>
      <c r="C699">
        <v>2012</v>
      </c>
      <c r="D699" t="s">
        <v>276</v>
      </c>
      <c r="E699">
        <v>25</v>
      </c>
      <c r="F699">
        <v>601</v>
      </c>
      <c r="G699">
        <v>3220373</v>
      </c>
      <c r="H699">
        <v>18.7</v>
      </c>
      <c r="I699">
        <v>19.2</v>
      </c>
    </row>
    <row r="700" spans="2:9" x14ac:dyDescent="0.35">
      <c r="B700">
        <v>2012</v>
      </c>
      <c r="C700">
        <v>2012</v>
      </c>
      <c r="D700" t="s">
        <v>275</v>
      </c>
      <c r="E700">
        <v>26</v>
      </c>
      <c r="F700">
        <v>894</v>
      </c>
      <c r="G700">
        <v>4850511</v>
      </c>
      <c r="H700">
        <v>18.399999999999999</v>
      </c>
      <c r="I700">
        <v>19.100000000000001</v>
      </c>
    </row>
    <row r="701" spans="2:9" x14ac:dyDescent="0.35">
      <c r="B701">
        <v>2012</v>
      </c>
      <c r="C701">
        <v>2012</v>
      </c>
      <c r="D701" t="s">
        <v>274</v>
      </c>
      <c r="E701">
        <v>27</v>
      </c>
      <c r="F701">
        <v>472</v>
      </c>
      <c r="G701">
        <v>2672169</v>
      </c>
      <c r="H701">
        <v>17.7</v>
      </c>
      <c r="I701">
        <v>19.100000000000001</v>
      </c>
    </row>
    <row r="702" spans="2:9" x14ac:dyDescent="0.35">
      <c r="B702">
        <v>2012</v>
      </c>
      <c r="C702">
        <v>2012</v>
      </c>
      <c r="D702" t="s">
        <v>273</v>
      </c>
      <c r="E702">
        <v>28</v>
      </c>
      <c r="F702">
        <v>335</v>
      </c>
      <c r="G702">
        <v>1449291</v>
      </c>
      <c r="H702">
        <v>23.1</v>
      </c>
      <c r="I702">
        <v>27.1</v>
      </c>
    </row>
    <row r="703" spans="2:9" x14ac:dyDescent="0.35">
      <c r="B703">
        <v>2012</v>
      </c>
      <c r="C703">
        <v>2012</v>
      </c>
      <c r="D703" t="s">
        <v>272</v>
      </c>
      <c r="E703">
        <v>29</v>
      </c>
      <c r="F703">
        <v>513</v>
      </c>
      <c r="G703">
        <v>2951036</v>
      </c>
      <c r="H703">
        <v>17.399999999999999</v>
      </c>
      <c r="I703">
        <v>18.3</v>
      </c>
    </row>
    <row r="704" spans="2:9" x14ac:dyDescent="0.35">
      <c r="B704">
        <v>2012</v>
      </c>
      <c r="C704">
        <v>2012</v>
      </c>
      <c r="D704" t="s">
        <v>271</v>
      </c>
      <c r="E704">
        <v>30</v>
      </c>
      <c r="F704">
        <v>102</v>
      </c>
      <c r="G704">
        <v>504949</v>
      </c>
      <c r="H704">
        <v>20.2</v>
      </c>
      <c r="I704">
        <v>18.5</v>
      </c>
    </row>
    <row r="705" spans="2:9" x14ac:dyDescent="0.35">
      <c r="B705">
        <v>2012</v>
      </c>
      <c r="C705">
        <v>2012</v>
      </c>
      <c r="D705" t="s">
        <v>270</v>
      </c>
      <c r="E705">
        <v>31</v>
      </c>
      <c r="F705">
        <v>190</v>
      </c>
      <c r="G705">
        <v>922302</v>
      </c>
      <c r="H705">
        <v>20.6</v>
      </c>
      <c r="I705">
        <v>21.4</v>
      </c>
    </row>
    <row r="706" spans="2:9" x14ac:dyDescent="0.35">
      <c r="B706">
        <v>2012</v>
      </c>
      <c r="C706">
        <v>2012</v>
      </c>
      <c r="D706" t="s">
        <v>269</v>
      </c>
      <c r="E706">
        <v>32</v>
      </c>
      <c r="F706">
        <v>227</v>
      </c>
      <c r="G706">
        <v>1391207</v>
      </c>
      <c r="H706">
        <v>16.3</v>
      </c>
      <c r="I706">
        <v>19.600000000000001</v>
      </c>
    </row>
    <row r="707" spans="2:9" x14ac:dyDescent="0.35">
      <c r="B707">
        <v>2012</v>
      </c>
      <c r="C707">
        <v>2012</v>
      </c>
      <c r="D707" t="s">
        <v>268</v>
      </c>
      <c r="E707">
        <v>33</v>
      </c>
      <c r="F707">
        <v>139</v>
      </c>
      <c r="G707">
        <v>652237</v>
      </c>
      <c r="H707">
        <v>21.3</v>
      </c>
      <c r="I707">
        <v>21.6</v>
      </c>
    </row>
    <row r="708" spans="2:9" x14ac:dyDescent="0.35">
      <c r="B708">
        <v>2012</v>
      </c>
      <c r="C708">
        <v>2012</v>
      </c>
      <c r="D708" t="s">
        <v>267</v>
      </c>
      <c r="E708">
        <v>34</v>
      </c>
      <c r="F708">
        <v>754</v>
      </c>
      <c r="G708">
        <v>4323685</v>
      </c>
      <c r="H708">
        <v>17.399999999999999</v>
      </c>
      <c r="I708">
        <v>18.7</v>
      </c>
    </row>
    <row r="709" spans="2:9" x14ac:dyDescent="0.35">
      <c r="B709">
        <v>2012</v>
      </c>
      <c r="C709">
        <v>2012</v>
      </c>
      <c r="D709" t="s">
        <v>266</v>
      </c>
      <c r="E709">
        <v>35</v>
      </c>
      <c r="F709">
        <v>197</v>
      </c>
      <c r="G709">
        <v>1032707</v>
      </c>
      <c r="H709">
        <v>19.100000000000001</v>
      </c>
      <c r="I709">
        <v>20.7</v>
      </c>
    </row>
    <row r="710" spans="2:9" x14ac:dyDescent="0.35">
      <c r="B710">
        <v>2012</v>
      </c>
      <c r="C710">
        <v>2012</v>
      </c>
      <c r="D710" t="s">
        <v>265</v>
      </c>
      <c r="E710">
        <v>36</v>
      </c>
      <c r="F710">
        <v>1658</v>
      </c>
      <c r="G710">
        <v>9489217</v>
      </c>
      <c r="H710">
        <v>17.5</v>
      </c>
      <c r="I710">
        <v>18.8</v>
      </c>
    </row>
    <row r="711" spans="2:9" x14ac:dyDescent="0.35">
      <c r="B711">
        <v>2012</v>
      </c>
      <c r="C711">
        <v>2012</v>
      </c>
      <c r="D711" t="s">
        <v>264</v>
      </c>
      <c r="E711">
        <v>37</v>
      </c>
      <c r="F711">
        <v>845</v>
      </c>
      <c r="G711">
        <v>4752898</v>
      </c>
      <c r="H711">
        <v>17.8</v>
      </c>
      <c r="I711">
        <v>20.8</v>
      </c>
    </row>
    <row r="712" spans="2:9" x14ac:dyDescent="0.35">
      <c r="B712">
        <v>2012</v>
      </c>
      <c r="C712">
        <v>2012</v>
      </c>
      <c r="D712" t="s">
        <v>263</v>
      </c>
      <c r="E712">
        <v>38</v>
      </c>
      <c r="F712">
        <v>75</v>
      </c>
      <c r="G712">
        <v>355742</v>
      </c>
      <c r="H712">
        <v>21.1</v>
      </c>
      <c r="I712">
        <v>20.8</v>
      </c>
    </row>
    <row r="713" spans="2:9" x14ac:dyDescent="0.35">
      <c r="B713">
        <v>2012</v>
      </c>
      <c r="C713">
        <v>2012</v>
      </c>
      <c r="D713" t="s">
        <v>262</v>
      </c>
      <c r="E713">
        <v>39</v>
      </c>
      <c r="F713">
        <v>1067</v>
      </c>
      <c r="G713">
        <v>5642620</v>
      </c>
      <c r="H713">
        <v>18.899999999999999</v>
      </c>
      <c r="I713">
        <v>19.2</v>
      </c>
    </row>
    <row r="714" spans="2:9" x14ac:dyDescent="0.35">
      <c r="B714">
        <v>2012</v>
      </c>
      <c r="C714">
        <v>2012</v>
      </c>
      <c r="D714" t="s">
        <v>261</v>
      </c>
      <c r="E714">
        <v>40</v>
      </c>
      <c r="F714">
        <v>351</v>
      </c>
      <c r="G714">
        <v>1889825</v>
      </c>
      <c r="H714">
        <v>18.600000000000001</v>
      </c>
      <c r="I714">
        <v>20.6</v>
      </c>
    </row>
    <row r="715" spans="2:9" x14ac:dyDescent="0.35">
      <c r="B715">
        <v>2012</v>
      </c>
      <c r="C715">
        <v>2012</v>
      </c>
      <c r="D715" t="s">
        <v>260</v>
      </c>
      <c r="E715">
        <v>41</v>
      </c>
      <c r="F715">
        <v>413</v>
      </c>
      <c r="G715">
        <v>1930712</v>
      </c>
      <c r="H715">
        <v>21.4</v>
      </c>
      <c r="I715">
        <v>21.3</v>
      </c>
    </row>
    <row r="716" spans="2:9" x14ac:dyDescent="0.35">
      <c r="B716">
        <v>2012</v>
      </c>
      <c r="C716">
        <v>2012</v>
      </c>
      <c r="D716" t="s">
        <v>259</v>
      </c>
      <c r="E716">
        <v>42</v>
      </c>
      <c r="F716">
        <v>1291</v>
      </c>
      <c r="G716">
        <v>6230177</v>
      </c>
      <c r="H716">
        <v>20.7</v>
      </c>
      <c r="I716">
        <v>19.2</v>
      </c>
    </row>
    <row r="717" spans="2:9" x14ac:dyDescent="0.35">
      <c r="B717">
        <v>2012</v>
      </c>
      <c r="C717">
        <v>2012</v>
      </c>
      <c r="D717" t="s">
        <v>258</v>
      </c>
      <c r="E717">
        <v>44</v>
      </c>
      <c r="F717">
        <v>83</v>
      </c>
      <c r="G717">
        <v>508276</v>
      </c>
      <c r="H717">
        <v>16.3</v>
      </c>
      <c r="I717">
        <v>15.5</v>
      </c>
    </row>
    <row r="718" spans="2:9" x14ac:dyDescent="0.35">
      <c r="B718">
        <v>2012</v>
      </c>
      <c r="C718">
        <v>2012</v>
      </c>
      <c r="D718" t="s">
        <v>257</v>
      </c>
      <c r="E718">
        <v>45</v>
      </c>
      <c r="F718">
        <v>484</v>
      </c>
      <c r="G718">
        <v>2297213</v>
      </c>
      <c r="H718">
        <v>21.1</v>
      </c>
      <c r="I718">
        <v>23.6</v>
      </c>
    </row>
    <row r="719" spans="2:9" x14ac:dyDescent="0.35">
      <c r="B719">
        <v>2012</v>
      </c>
      <c r="C719">
        <v>2012</v>
      </c>
      <c r="D719" t="s">
        <v>256</v>
      </c>
      <c r="E719">
        <v>46</v>
      </c>
      <c r="F719">
        <v>77</v>
      </c>
      <c r="G719">
        <v>418316</v>
      </c>
      <c r="H719">
        <v>18.399999999999999</v>
      </c>
      <c r="I719">
        <v>18.2</v>
      </c>
    </row>
    <row r="720" spans="2:9" x14ac:dyDescent="0.35">
      <c r="B720">
        <v>2012</v>
      </c>
      <c r="C720">
        <v>2012</v>
      </c>
      <c r="D720" t="s">
        <v>255</v>
      </c>
      <c r="E720">
        <v>47</v>
      </c>
      <c r="F720">
        <v>552</v>
      </c>
      <c r="G720">
        <v>3148763</v>
      </c>
      <c r="H720">
        <v>17.5</v>
      </c>
      <c r="I720">
        <v>20</v>
      </c>
    </row>
    <row r="721" spans="1:9" x14ac:dyDescent="0.35">
      <c r="B721">
        <v>2012</v>
      </c>
      <c r="C721">
        <v>2012</v>
      </c>
      <c r="D721" t="s">
        <v>254</v>
      </c>
      <c r="E721">
        <v>48</v>
      </c>
      <c r="F721">
        <v>1627</v>
      </c>
      <c r="G721">
        <v>12947734</v>
      </c>
      <c r="H721">
        <v>12.6</v>
      </c>
      <c r="I721">
        <v>17.899999999999999</v>
      </c>
    </row>
    <row r="722" spans="1:9" x14ac:dyDescent="0.35">
      <c r="B722">
        <v>2012</v>
      </c>
      <c r="C722">
        <v>2012</v>
      </c>
      <c r="D722" t="s">
        <v>253</v>
      </c>
      <c r="E722">
        <v>49</v>
      </c>
      <c r="F722">
        <v>202</v>
      </c>
      <c r="G722">
        <v>1435860</v>
      </c>
      <c r="H722">
        <v>14.1</v>
      </c>
      <c r="I722">
        <v>22.3</v>
      </c>
    </row>
    <row r="723" spans="1:9" x14ac:dyDescent="0.35">
      <c r="B723">
        <v>2012</v>
      </c>
      <c r="C723">
        <v>2012</v>
      </c>
      <c r="D723" t="s">
        <v>252</v>
      </c>
      <c r="E723">
        <v>50</v>
      </c>
      <c r="F723">
        <v>67</v>
      </c>
      <c r="G723">
        <v>308778</v>
      </c>
      <c r="H723">
        <v>21.7</v>
      </c>
      <c r="I723">
        <v>20.9</v>
      </c>
    </row>
    <row r="724" spans="1:9" x14ac:dyDescent="0.35">
      <c r="B724">
        <v>2012</v>
      </c>
      <c r="C724">
        <v>2012</v>
      </c>
      <c r="D724" t="s">
        <v>251</v>
      </c>
      <c r="E724">
        <v>51</v>
      </c>
      <c r="F724">
        <v>640</v>
      </c>
      <c r="G724">
        <v>4021525</v>
      </c>
      <c r="H724">
        <v>15.9</v>
      </c>
      <c r="I724">
        <v>19.899999999999999</v>
      </c>
    </row>
    <row r="725" spans="1:9" x14ac:dyDescent="0.35">
      <c r="B725">
        <v>2012</v>
      </c>
      <c r="C725">
        <v>2012</v>
      </c>
      <c r="D725" t="s">
        <v>250</v>
      </c>
      <c r="E725">
        <v>53</v>
      </c>
      <c r="F725">
        <v>563</v>
      </c>
      <c r="G725">
        <v>3441550</v>
      </c>
      <c r="H725">
        <v>16.399999999999999</v>
      </c>
      <c r="I725">
        <v>18.7</v>
      </c>
    </row>
    <row r="726" spans="1:9" x14ac:dyDescent="0.35">
      <c r="B726">
        <v>2012</v>
      </c>
      <c r="C726">
        <v>2012</v>
      </c>
      <c r="D726" t="s">
        <v>249</v>
      </c>
      <c r="E726">
        <v>54</v>
      </c>
      <c r="F726">
        <v>161</v>
      </c>
      <c r="G726">
        <v>915405</v>
      </c>
      <c r="H726">
        <v>17.600000000000001</v>
      </c>
      <c r="I726">
        <v>16</v>
      </c>
    </row>
    <row r="727" spans="1:9" x14ac:dyDescent="0.35">
      <c r="B727">
        <v>2012</v>
      </c>
      <c r="C727">
        <v>2012</v>
      </c>
      <c r="D727" t="s">
        <v>248</v>
      </c>
      <c r="E727">
        <v>55</v>
      </c>
      <c r="F727">
        <v>564</v>
      </c>
      <c r="G727">
        <v>2843072</v>
      </c>
      <c r="H727">
        <v>19.8</v>
      </c>
      <c r="I727">
        <v>20.5</v>
      </c>
    </row>
    <row r="728" spans="1:9" x14ac:dyDescent="0.35">
      <c r="B728">
        <v>2012</v>
      </c>
      <c r="C728">
        <v>2012</v>
      </c>
      <c r="D728" t="s">
        <v>247</v>
      </c>
      <c r="E728">
        <v>56</v>
      </c>
      <c r="F728">
        <v>42</v>
      </c>
      <c r="G728">
        <v>294281</v>
      </c>
      <c r="H728">
        <v>14.3</v>
      </c>
      <c r="I728">
        <v>16.3</v>
      </c>
    </row>
    <row r="729" spans="1:9" x14ac:dyDescent="0.35">
      <c r="A729" t="s">
        <v>7</v>
      </c>
      <c r="B729">
        <v>2012</v>
      </c>
      <c r="C729">
        <v>2012</v>
      </c>
      <c r="F729">
        <v>27245</v>
      </c>
      <c r="G729">
        <v>154492067</v>
      </c>
      <c r="H729">
        <v>17.600000000000001</v>
      </c>
      <c r="I729">
        <v>19.5</v>
      </c>
    </row>
    <row r="730" spans="1:9" x14ac:dyDescent="0.35">
      <c r="B730">
        <v>2013</v>
      </c>
      <c r="C730">
        <v>2013</v>
      </c>
      <c r="D730" t="s">
        <v>297</v>
      </c>
      <c r="E730">
        <v>1</v>
      </c>
      <c r="F730">
        <v>470</v>
      </c>
      <c r="G730">
        <v>2345347</v>
      </c>
      <c r="H730">
        <v>20</v>
      </c>
      <c r="I730">
        <v>21.9</v>
      </c>
    </row>
    <row r="731" spans="1:9" x14ac:dyDescent="0.35">
      <c r="B731">
        <v>2013</v>
      </c>
      <c r="C731">
        <v>2013</v>
      </c>
      <c r="D731" t="s">
        <v>296</v>
      </c>
      <c r="E731">
        <v>2</v>
      </c>
      <c r="F731">
        <v>39</v>
      </c>
      <c r="G731">
        <v>385568</v>
      </c>
      <c r="H731">
        <v>10.1</v>
      </c>
      <c r="I731">
        <v>17.5</v>
      </c>
    </row>
    <row r="732" spans="1:9" x14ac:dyDescent="0.35">
      <c r="B732">
        <v>2013</v>
      </c>
      <c r="C732">
        <v>2013</v>
      </c>
      <c r="D732" t="s">
        <v>295</v>
      </c>
      <c r="E732">
        <v>4</v>
      </c>
      <c r="F732">
        <v>576</v>
      </c>
      <c r="G732">
        <v>3295119</v>
      </c>
      <c r="H732">
        <v>17.5</v>
      </c>
      <c r="I732">
        <v>17.399999999999999</v>
      </c>
    </row>
    <row r="733" spans="1:9" x14ac:dyDescent="0.35">
      <c r="B733">
        <v>2013</v>
      </c>
      <c r="C733">
        <v>2013</v>
      </c>
      <c r="D733" t="s">
        <v>294</v>
      </c>
      <c r="E733">
        <v>5</v>
      </c>
      <c r="F733">
        <v>271</v>
      </c>
      <c r="G733">
        <v>1453591</v>
      </c>
      <c r="H733">
        <v>18.600000000000001</v>
      </c>
      <c r="I733">
        <v>19.2</v>
      </c>
    </row>
    <row r="734" spans="1:9" x14ac:dyDescent="0.35">
      <c r="B734">
        <v>2013</v>
      </c>
      <c r="C734">
        <v>2013</v>
      </c>
      <c r="D734" t="s">
        <v>293</v>
      </c>
      <c r="E734">
        <v>6</v>
      </c>
      <c r="F734">
        <v>3122</v>
      </c>
      <c r="G734">
        <v>19064196</v>
      </c>
      <c r="H734">
        <v>16.399999999999999</v>
      </c>
      <c r="I734">
        <v>19.600000000000001</v>
      </c>
    </row>
    <row r="735" spans="1:9" x14ac:dyDescent="0.35">
      <c r="B735">
        <v>2013</v>
      </c>
      <c r="C735">
        <v>2013</v>
      </c>
      <c r="D735" t="s">
        <v>292</v>
      </c>
      <c r="E735">
        <v>8</v>
      </c>
      <c r="F735">
        <v>426</v>
      </c>
      <c r="G735">
        <v>2646446</v>
      </c>
      <c r="H735">
        <v>16.100000000000001</v>
      </c>
      <c r="I735">
        <v>20.8</v>
      </c>
    </row>
    <row r="736" spans="1:9" x14ac:dyDescent="0.35">
      <c r="B736">
        <v>2013</v>
      </c>
      <c r="C736">
        <v>2013</v>
      </c>
      <c r="D736" t="s">
        <v>291</v>
      </c>
      <c r="E736">
        <v>9</v>
      </c>
      <c r="F736">
        <v>322</v>
      </c>
      <c r="G736">
        <v>1754151</v>
      </c>
      <c r="H736">
        <v>18.399999999999999</v>
      </c>
      <c r="I736">
        <v>17.8</v>
      </c>
    </row>
    <row r="737" spans="2:9" x14ac:dyDescent="0.35">
      <c r="B737">
        <v>2013</v>
      </c>
      <c r="C737">
        <v>2013</v>
      </c>
      <c r="D737" t="s">
        <v>290</v>
      </c>
      <c r="E737">
        <v>10</v>
      </c>
      <c r="F737">
        <v>70</v>
      </c>
      <c r="G737">
        <v>447947</v>
      </c>
      <c r="H737">
        <v>15.6</v>
      </c>
      <c r="I737">
        <v>15.4</v>
      </c>
    </row>
    <row r="738" spans="2:9" x14ac:dyDescent="0.35">
      <c r="B738">
        <v>2013</v>
      </c>
      <c r="C738">
        <v>2013</v>
      </c>
      <c r="D738" t="s">
        <v>289</v>
      </c>
      <c r="E738">
        <v>11</v>
      </c>
      <c r="F738">
        <v>77</v>
      </c>
      <c r="G738">
        <v>306250</v>
      </c>
      <c r="H738">
        <v>25.1</v>
      </c>
      <c r="I738">
        <v>33.1</v>
      </c>
    </row>
    <row r="739" spans="2:9" x14ac:dyDescent="0.35">
      <c r="B739">
        <v>2013</v>
      </c>
      <c r="C739">
        <v>2013</v>
      </c>
      <c r="D739" t="s">
        <v>288</v>
      </c>
      <c r="E739">
        <v>12</v>
      </c>
      <c r="F739">
        <v>2144</v>
      </c>
      <c r="G739">
        <v>9562647</v>
      </c>
      <c r="H739">
        <v>22.4</v>
      </c>
      <c r="I739">
        <v>17.3</v>
      </c>
    </row>
    <row r="740" spans="2:9" x14ac:dyDescent="0.35">
      <c r="B740">
        <v>2013</v>
      </c>
      <c r="C740">
        <v>2013</v>
      </c>
      <c r="D740" t="s">
        <v>287</v>
      </c>
      <c r="E740">
        <v>13</v>
      </c>
      <c r="F740">
        <v>800</v>
      </c>
      <c r="G740">
        <v>4881361</v>
      </c>
      <c r="H740">
        <v>16.399999999999999</v>
      </c>
      <c r="I740">
        <v>22.6</v>
      </c>
    </row>
    <row r="741" spans="2:9" x14ac:dyDescent="0.35">
      <c r="B741">
        <v>2013</v>
      </c>
      <c r="C741">
        <v>2013</v>
      </c>
      <c r="D741" t="s">
        <v>286</v>
      </c>
      <c r="E741">
        <v>15</v>
      </c>
      <c r="F741">
        <v>91</v>
      </c>
      <c r="G741">
        <v>709614</v>
      </c>
      <c r="H741">
        <v>12.8</v>
      </c>
      <c r="I741">
        <v>12.2</v>
      </c>
    </row>
    <row r="742" spans="2:9" x14ac:dyDescent="0.35">
      <c r="B742">
        <v>2013</v>
      </c>
      <c r="C742">
        <v>2013</v>
      </c>
      <c r="D742" t="s">
        <v>285</v>
      </c>
      <c r="E742">
        <v>16</v>
      </c>
      <c r="F742">
        <v>158</v>
      </c>
      <c r="G742">
        <v>807084</v>
      </c>
      <c r="H742">
        <v>19.600000000000001</v>
      </c>
      <c r="I742">
        <v>21.7</v>
      </c>
    </row>
    <row r="743" spans="2:9" x14ac:dyDescent="0.35">
      <c r="B743">
        <v>2013</v>
      </c>
      <c r="C743">
        <v>2013</v>
      </c>
      <c r="D743" t="s">
        <v>284</v>
      </c>
      <c r="E743">
        <v>17</v>
      </c>
      <c r="F743">
        <v>1087</v>
      </c>
      <c r="G743">
        <v>6326483</v>
      </c>
      <c r="H743">
        <v>17.2</v>
      </c>
      <c r="I743">
        <v>19.2</v>
      </c>
    </row>
    <row r="744" spans="2:9" x14ac:dyDescent="0.35">
      <c r="B744">
        <v>2013</v>
      </c>
      <c r="C744">
        <v>2013</v>
      </c>
      <c r="D744" t="s">
        <v>283</v>
      </c>
      <c r="E744">
        <v>18</v>
      </c>
      <c r="F744">
        <v>569</v>
      </c>
      <c r="G744">
        <v>3236268</v>
      </c>
      <c r="H744">
        <v>17.600000000000001</v>
      </c>
      <c r="I744">
        <v>19.8</v>
      </c>
    </row>
    <row r="745" spans="2:9" x14ac:dyDescent="0.35">
      <c r="B745">
        <v>2013</v>
      </c>
      <c r="C745">
        <v>2013</v>
      </c>
      <c r="D745" t="s">
        <v>282</v>
      </c>
      <c r="E745">
        <v>19</v>
      </c>
      <c r="F745">
        <v>314</v>
      </c>
      <c r="G745">
        <v>1533401</v>
      </c>
      <c r="H745">
        <v>20.5</v>
      </c>
      <c r="I745">
        <v>19.2</v>
      </c>
    </row>
    <row r="746" spans="2:9" x14ac:dyDescent="0.35">
      <c r="B746">
        <v>2013</v>
      </c>
      <c r="C746">
        <v>2013</v>
      </c>
      <c r="D746" t="s">
        <v>281</v>
      </c>
      <c r="E746">
        <v>20</v>
      </c>
      <c r="F746">
        <v>246</v>
      </c>
      <c r="G746">
        <v>1441948</v>
      </c>
      <c r="H746">
        <v>17.100000000000001</v>
      </c>
      <c r="I746">
        <v>17.8</v>
      </c>
    </row>
    <row r="747" spans="2:9" x14ac:dyDescent="0.35">
      <c r="B747">
        <v>2013</v>
      </c>
      <c r="C747">
        <v>2013</v>
      </c>
      <c r="D747" t="s">
        <v>280</v>
      </c>
      <c r="E747">
        <v>21</v>
      </c>
      <c r="F747">
        <v>363</v>
      </c>
      <c r="G747">
        <v>2163396</v>
      </c>
      <c r="H747">
        <v>16.8</v>
      </c>
      <c r="I747">
        <v>19</v>
      </c>
    </row>
    <row r="748" spans="2:9" x14ac:dyDescent="0.35">
      <c r="B748">
        <v>2013</v>
      </c>
      <c r="C748">
        <v>2013</v>
      </c>
      <c r="D748" t="s">
        <v>279</v>
      </c>
      <c r="E748">
        <v>22</v>
      </c>
      <c r="F748">
        <v>404</v>
      </c>
      <c r="G748">
        <v>2263933</v>
      </c>
      <c r="H748">
        <v>17.8</v>
      </c>
      <c r="I748">
        <v>21</v>
      </c>
    </row>
    <row r="749" spans="2:9" x14ac:dyDescent="0.35">
      <c r="B749">
        <v>2013</v>
      </c>
      <c r="C749">
        <v>2013</v>
      </c>
      <c r="D749" t="s">
        <v>278</v>
      </c>
      <c r="E749">
        <v>23</v>
      </c>
      <c r="F749">
        <v>173</v>
      </c>
      <c r="G749">
        <v>650220</v>
      </c>
      <c r="H749">
        <v>26.6</v>
      </c>
      <c r="I749">
        <v>23.2</v>
      </c>
    </row>
    <row r="750" spans="2:9" x14ac:dyDescent="0.35">
      <c r="B750">
        <v>2013</v>
      </c>
      <c r="C750">
        <v>2013</v>
      </c>
      <c r="D750" t="s">
        <v>277</v>
      </c>
      <c r="E750">
        <v>24</v>
      </c>
      <c r="F750">
        <v>484</v>
      </c>
      <c r="G750">
        <v>2874762</v>
      </c>
      <c r="H750">
        <v>16.8</v>
      </c>
      <c r="I750">
        <v>19.100000000000001</v>
      </c>
    </row>
    <row r="751" spans="2:9" x14ac:dyDescent="0.35">
      <c r="B751">
        <v>2013</v>
      </c>
      <c r="C751">
        <v>2013</v>
      </c>
      <c r="D751" t="s">
        <v>276</v>
      </c>
      <c r="E751">
        <v>25</v>
      </c>
      <c r="F751">
        <v>602</v>
      </c>
      <c r="G751">
        <v>3244816</v>
      </c>
      <c r="H751">
        <v>18.600000000000001</v>
      </c>
      <c r="I751">
        <v>18.5</v>
      </c>
    </row>
    <row r="752" spans="2:9" x14ac:dyDescent="0.35">
      <c r="B752">
        <v>2013</v>
      </c>
      <c r="C752">
        <v>2013</v>
      </c>
      <c r="D752" t="s">
        <v>275</v>
      </c>
      <c r="E752">
        <v>26</v>
      </c>
      <c r="F752">
        <v>897</v>
      </c>
      <c r="G752">
        <v>4859284</v>
      </c>
      <c r="H752">
        <v>18.5</v>
      </c>
      <c r="I752">
        <v>18.600000000000001</v>
      </c>
    </row>
    <row r="753" spans="2:9" x14ac:dyDescent="0.35">
      <c r="B753">
        <v>2013</v>
      </c>
      <c r="C753">
        <v>2013</v>
      </c>
      <c r="D753" t="s">
        <v>274</v>
      </c>
      <c r="E753">
        <v>27</v>
      </c>
      <c r="F753">
        <v>506</v>
      </c>
      <c r="G753">
        <v>2693299</v>
      </c>
      <c r="H753">
        <v>18.8</v>
      </c>
      <c r="I753">
        <v>19.899999999999999</v>
      </c>
    </row>
    <row r="754" spans="2:9" x14ac:dyDescent="0.35">
      <c r="B754">
        <v>2013</v>
      </c>
      <c r="C754">
        <v>2013</v>
      </c>
      <c r="D754" t="s">
        <v>273</v>
      </c>
      <c r="E754">
        <v>28</v>
      </c>
      <c r="F754">
        <v>307</v>
      </c>
      <c r="G754">
        <v>1454587</v>
      </c>
      <c r="H754">
        <v>21.1</v>
      </c>
      <c r="I754">
        <v>24.4</v>
      </c>
    </row>
    <row r="755" spans="2:9" x14ac:dyDescent="0.35">
      <c r="B755">
        <v>2013</v>
      </c>
      <c r="C755">
        <v>2013</v>
      </c>
      <c r="D755" t="s">
        <v>272</v>
      </c>
      <c r="E755">
        <v>29</v>
      </c>
      <c r="F755">
        <v>499</v>
      </c>
      <c r="G755">
        <v>2963957</v>
      </c>
      <c r="H755">
        <v>16.8</v>
      </c>
      <c r="I755">
        <v>17.100000000000001</v>
      </c>
    </row>
    <row r="756" spans="2:9" x14ac:dyDescent="0.35">
      <c r="B756">
        <v>2013</v>
      </c>
      <c r="C756">
        <v>2013</v>
      </c>
      <c r="D756" t="s">
        <v>271</v>
      </c>
      <c r="E756">
        <v>30</v>
      </c>
      <c r="F756">
        <v>114</v>
      </c>
      <c r="G756">
        <v>509798</v>
      </c>
      <c r="H756">
        <v>22.4</v>
      </c>
      <c r="I756">
        <v>20.7</v>
      </c>
    </row>
    <row r="757" spans="2:9" x14ac:dyDescent="0.35">
      <c r="B757">
        <v>2013</v>
      </c>
      <c r="C757">
        <v>2013</v>
      </c>
      <c r="D757" t="s">
        <v>270</v>
      </c>
      <c r="E757">
        <v>31</v>
      </c>
      <c r="F757">
        <v>194</v>
      </c>
      <c r="G757">
        <v>929826</v>
      </c>
      <c r="H757">
        <v>20.9</v>
      </c>
      <c r="I757">
        <v>21.5</v>
      </c>
    </row>
    <row r="758" spans="2:9" x14ac:dyDescent="0.35">
      <c r="B758">
        <v>2013</v>
      </c>
      <c r="C758">
        <v>2013</v>
      </c>
      <c r="D758" t="s">
        <v>269</v>
      </c>
      <c r="E758">
        <v>32</v>
      </c>
      <c r="F758">
        <v>278</v>
      </c>
      <c r="G758">
        <v>1405434</v>
      </c>
      <c r="H758">
        <v>19.8</v>
      </c>
      <c r="I758">
        <v>23.2</v>
      </c>
    </row>
    <row r="759" spans="2:9" x14ac:dyDescent="0.35">
      <c r="B759">
        <v>2013</v>
      </c>
      <c r="C759">
        <v>2013</v>
      </c>
      <c r="D759" t="s">
        <v>268</v>
      </c>
      <c r="E759">
        <v>33</v>
      </c>
      <c r="F759">
        <v>114</v>
      </c>
      <c r="G759">
        <v>653713</v>
      </c>
      <c r="H759">
        <v>17.399999999999999</v>
      </c>
      <c r="I759">
        <v>17.8</v>
      </c>
    </row>
    <row r="760" spans="2:9" x14ac:dyDescent="0.35">
      <c r="B760">
        <v>2013</v>
      </c>
      <c r="C760">
        <v>2013</v>
      </c>
      <c r="D760" t="s">
        <v>267</v>
      </c>
      <c r="E760">
        <v>34</v>
      </c>
      <c r="F760">
        <v>728</v>
      </c>
      <c r="G760">
        <v>4343965</v>
      </c>
      <c r="H760">
        <v>16.8</v>
      </c>
      <c r="I760">
        <v>17.600000000000001</v>
      </c>
    </row>
    <row r="761" spans="2:9" x14ac:dyDescent="0.35">
      <c r="B761">
        <v>2013</v>
      </c>
      <c r="C761">
        <v>2013</v>
      </c>
      <c r="D761" t="s">
        <v>266</v>
      </c>
      <c r="E761">
        <v>35</v>
      </c>
      <c r="F761">
        <v>208</v>
      </c>
      <c r="G761">
        <v>1033609</v>
      </c>
      <c r="H761">
        <v>20.100000000000001</v>
      </c>
      <c r="I761">
        <v>20.7</v>
      </c>
    </row>
    <row r="762" spans="2:9" x14ac:dyDescent="0.35">
      <c r="B762">
        <v>2013</v>
      </c>
      <c r="C762">
        <v>2013</v>
      </c>
      <c r="D762" t="s">
        <v>265</v>
      </c>
      <c r="E762">
        <v>36</v>
      </c>
      <c r="F762">
        <v>1637</v>
      </c>
      <c r="G762">
        <v>9536193</v>
      </c>
      <c r="H762">
        <v>17.2</v>
      </c>
      <c r="I762">
        <v>18</v>
      </c>
    </row>
    <row r="763" spans="2:9" x14ac:dyDescent="0.35">
      <c r="B763">
        <v>2013</v>
      </c>
      <c r="C763">
        <v>2013</v>
      </c>
      <c r="D763" t="s">
        <v>264</v>
      </c>
      <c r="E763">
        <v>37</v>
      </c>
      <c r="F763">
        <v>826</v>
      </c>
      <c r="G763">
        <v>4800612</v>
      </c>
      <c r="H763">
        <v>17.2</v>
      </c>
      <c r="I763">
        <v>19.600000000000001</v>
      </c>
    </row>
    <row r="764" spans="2:9" x14ac:dyDescent="0.35">
      <c r="B764">
        <v>2013</v>
      </c>
      <c r="C764">
        <v>2013</v>
      </c>
      <c r="D764" t="s">
        <v>263</v>
      </c>
      <c r="E764">
        <v>38</v>
      </c>
      <c r="F764">
        <v>48</v>
      </c>
      <c r="G764">
        <v>370001</v>
      </c>
      <c r="H764">
        <v>13</v>
      </c>
      <c r="I764">
        <v>12.8</v>
      </c>
    </row>
    <row r="765" spans="2:9" x14ac:dyDescent="0.35">
      <c r="B765">
        <v>2013</v>
      </c>
      <c r="C765">
        <v>2013</v>
      </c>
      <c r="D765" t="s">
        <v>262</v>
      </c>
      <c r="E765">
        <v>39</v>
      </c>
      <c r="F765">
        <v>1045</v>
      </c>
      <c r="G765">
        <v>5659659</v>
      </c>
      <c r="H765">
        <v>18.5</v>
      </c>
      <c r="I765">
        <v>18.5</v>
      </c>
    </row>
    <row r="766" spans="2:9" x14ac:dyDescent="0.35">
      <c r="B766">
        <v>2013</v>
      </c>
      <c r="C766">
        <v>2013</v>
      </c>
      <c r="D766" t="s">
        <v>261</v>
      </c>
      <c r="E766">
        <v>40</v>
      </c>
      <c r="F766">
        <v>369</v>
      </c>
      <c r="G766">
        <v>1907292</v>
      </c>
      <c r="H766">
        <v>19.3</v>
      </c>
      <c r="I766">
        <v>21</v>
      </c>
    </row>
    <row r="767" spans="2:9" x14ac:dyDescent="0.35">
      <c r="B767">
        <v>2013</v>
      </c>
      <c r="C767">
        <v>2013</v>
      </c>
      <c r="D767" t="s">
        <v>260</v>
      </c>
      <c r="E767">
        <v>41</v>
      </c>
      <c r="F767">
        <v>391</v>
      </c>
      <c r="G767">
        <v>1944410</v>
      </c>
      <c r="H767">
        <v>20.100000000000001</v>
      </c>
      <c r="I767">
        <v>19.399999999999999</v>
      </c>
    </row>
    <row r="768" spans="2:9" x14ac:dyDescent="0.35">
      <c r="B768">
        <v>2013</v>
      </c>
      <c r="C768">
        <v>2013</v>
      </c>
      <c r="D768" t="s">
        <v>259</v>
      </c>
      <c r="E768">
        <v>42</v>
      </c>
      <c r="F768">
        <v>1362</v>
      </c>
      <c r="G768">
        <v>6242340</v>
      </c>
      <c r="H768">
        <v>21.8</v>
      </c>
      <c r="I768">
        <v>19.600000000000001</v>
      </c>
    </row>
    <row r="769" spans="1:9" x14ac:dyDescent="0.35">
      <c r="B769">
        <v>2013</v>
      </c>
      <c r="C769">
        <v>2013</v>
      </c>
      <c r="D769" t="s">
        <v>258</v>
      </c>
      <c r="E769">
        <v>44</v>
      </c>
      <c r="F769">
        <v>110</v>
      </c>
      <c r="G769">
        <v>509427</v>
      </c>
      <c r="H769">
        <v>21.6</v>
      </c>
      <c r="I769">
        <v>20.399999999999999</v>
      </c>
    </row>
    <row r="770" spans="1:9" x14ac:dyDescent="0.35">
      <c r="B770">
        <v>2013</v>
      </c>
      <c r="C770">
        <v>2013</v>
      </c>
      <c r="D770" t="s">
        <v>257</v>
      </c>
      <c r="E770">
        <v>45</v>
      </c>
      <c r="F770">
        <v>460</v>
      </c>
      <c r="G770">
        <v>2323119</v>
      </c>
      <c r="H770">
        <v>19.8</v>
      </c>
      <c r="I770">
        <v>21.4</v>
      </c>
    </row>
    <row r="771" spans="1:9" x14ac:dyDescent="0.35">
      <c r="B771">
        <v>2013</v>
      </c>
      <c r="C771">
        <v>2013</v>
      </c>
      <c r="D771" t="s">
        <v>256</v>
      </c>
      <c r="E771">
        <v>46</v>
      </c>
      <c r="F771">
        <v>79</v>
      </c>
      <c r="G771">
        <v>424378</v>
      </c>
      <c r="H771">
        <v>18.600000000000001</v>
      </c>
      <c r="I771">
        <v>17.7</v>
      </c>
    </row>
    <row r="772" spans="1:9" x14ac:dyDescent="0.35">
      <c r="B772">
        <v>2013</v>
      </c>
      <c r="C772">
        <v>2013</v>
      </c>
      <c r="D772" t="s">
        <v>255</v>
      </c>
      <c r="E772">
        <v>47</v>
      </c>
      <c r="F772">
        <v>546</v>
      </c>
      <c r="G772">
        <v>3167094</v>
      </c>
      <c r="H772">
        <v>17.2</v>
      </c>
      <c r="I772">
        <v>18.600000000000001</v>
      </c>
    </row>
    <row r="773" spans="1:9" x14ac:dyDescent="0.35">
      <c r="B773">
        <v>2013</v>
      </c>
      <c r="C773">
        <v>2013</v>
      </c>
      <c r="D773" t="s">
        <v>254</v>
      </c>
      <c r="E773">
        <v>48</v>
      </c>
      <c r="F773">
        <v>1767</v>
      </c>
      <c r="G773">
        <v>13147002</v>
      </c>
      <c r="H773">
        <v>13.4</v>
      </c>
      <c r="I773">
        <v>18.8</v>
      </c>
    </row>
    <row r="774" spans="1:9" x14ac:dyDescent="0.35">
      <c r="B774">
        <v>2013</v>
      </c>
      <c r="C774">
        <v>2013</v>
      </c>
      <c r="D774" t="s">
        <v>253</v>
      </c>
      <c r="E774">
        <v>49</v>
      </c>
      <c r="F774">
        <v>193</v>
      </c>
      <c r="G774">
        <v>1458981</v>
      </c>
      <c r="H774">
        <v>13.2</v>
      </c>
      <c r="I774">
        <v>20.5</v>
      </c>
    </row>
    <row r="775" spans="1:9" x14ac:dyDescent="0.35">
      <c r="B775">
        <v>2013</v>
      </c>
      <c r="C775">
        <v>2013</v>
      </c>
      <c r="D775" t="s">
        <v>252</v>
      </c>
      <c r="E775">
        <v>50</v>
      </c>
      <c r="F775">
        <v>64</v>
      </c>
      <c r="G775">
        <v>309188</v>
      </c>
      <c r="H775">
        <v>20.7</v>
      </c>
      <c r="I775">
        <v>19.399999999999999</v>
      </c>
    </row>
    <row r="776" spans="1:9" x14ac:dyDescent="0.35">
      <c r="B776">
        <v>2013</v>
      </c>
      <c r="C776">
        <v>2013</v>
      </c>
      <c r="D776" t="s">
        <v>251</v>
      </c>
      <c r="E776">
        <v>51</v>
      </c>
      <c r="F776">
        <v>701</v>
      </c>
      <c r="G776">
        <v>4062202</v>
      </c>
      <c r="H776">
        <v>17.3</v>
      </c>
      <c r="I776">
        <v>20.399999999999999</v>
      </c>
    </row>
    <row r="777" spans="1:9" x14ac:dyDescent="0.35">
      <c r="B777">
        <v>2013</v>
      </c>
      <c r="C777">
        <v>2013</v>
      </c>
      <c r="D777" t="s">
        <v>250</v>
      </c>
      <c r="E777">
        <v>53</v>
      </c>
      <c r="F777">
        <v>602</v>
      </c>
      <c r="G777">
        <v>3482670</v>
      </c>
      <c r="H777">
        <v>17.3</v>
      </c>
      <c r="I777">
        <v>19.600000000000001</v>
      </c>
    </row>
    <row r="778" spans="1:9" x14ac:dyDescent="0.35">
      <c r="B778">
        <v>2013</v>
      </c>
      <c r="C778">
        <v>2013</v>
      </c>
      <c r="D778" t="s">
        <v>249</v>
      </c>
      <c r="E778">
        <v>54</v>
      </c>
      <c r="F778">
        <v>178</v>
      </c>
      <c r="G778">
        <v>915576</v>
      </c>
      <c r="H778">
        <v>19.399999999999999</v>
      </c>
      <c r="I778">
        <v>17.600000000000001</v>
      </c>
    </row>
    <row r="779" spans="1:9" x14ac:dyDescent="0.35">
      <c r="B779">
        <v>2013</v>
      </c>
      <c r="C779">
        <v>2013</v>
      </c>
      <c r="D779" t="s">
        <v>248</v>
      </c>
      <c r="E779">
        <v>55</v>
      </c>
      <c r="F779">
        <v>609</v>
      </c>
      <c r="G779">
        <v>2852160</v>
      </c>
      <c r="H779">
        <v>21.4</v>
      </c>
      <c r="I779">
        <v>21.6</v>
      </c>
    </row>
    <row r="780" spans="1:9" x14ac:dyDescent="0.35">
      <c r="B780">
        <v>2013</v>
      </c>
      <c r="C780">
        <v>2013</v>
      </c>
      <c r="D780" t="s">
        <v>247</v>
      </c>
      <c r="E780">
        <v>56</v>
      </c>
      <c r="F780">
        <v>42</v>
      </c>
      <c r="G780">
        <v>297278</v>
      </c>
      <c r="H780">
        <v>14.1</v>
      </c>
      <c r="I780">
        <v>16.399999999999999</v>
      </c>
    </row>
    <row r="781" spans="1:9" x14ac:dyDescent="0.35">
      <c r="A781" t="s">
        <v>7</v>
      </c>
      <c r="B781">
        <v>2013</v>
      </c>
      <c r="C781">
        <v>2013</v>
      </c>
      <c r="F781">
        <v>27682</v>
      </c>
      <c r="G781">
        <v>155651602</v>
      </c>
      <c r="H781">
        <v>17.8</v>
      </c>
      <c r="I781">
        <v>19.2</v>
      </c>
    </row>
    <row r="782" spans="1:9" x14ac:dyDescent="0.35">
      <c r="B782">
        <v>2014</v>
      </c>
      <c r="C782">
        <v>2014</v>
      </c>
      <c r="D782" t="s">
        <v>297</v>
      </c>
      <c r="E782">
        <v>1</v>
      </c>
      <c r="F782">
        <v>467</v>
      </c>
      <c r="G782">
        <v>2349967</v>
      </c>
      <c r="H782">
        <v>19.899999999999999</v>
      </c>
      <c r="I782">
        <v>21.1</v>
      </c>
    </row>
    <row r="783" spans="1:9" x14ac:dyDescent="0.35">
      <c r="B783">
        <v>2014</v>
      </c>
      <c r="C783">
        <v>2014</v>
      </c>
      <c r="D783" t="s">
        <v>296</v>
      </c>
      <c r="E783">
        <v>2</v>
      </c>
      <c r="F783">
        <v>53</v>
      </c>
      <c r="G783">
        <v>387296</v>
      </c>
      <c r="H783">
        <v>13.7</v>
      </c>
      <c r="I783">
        <v>23</v>
      </c>
    </row>
    <row r="784" spans="1:9" x14ac:dyDescent="0.35">
      <c r="B784">
        <v>2014</v>
      </c>
      <c r="C784">
        <v>2014</v>
      </c>
      <c r="D784" t="s">
        <v>295</v>
      </c>
      <c r="E784">
        <v>4</v>
      </c>
      <c r="F784">
        <v>616</v>
      </c>
      <c r="G784">
        <v>3343847</v>
      </c>
      <c r="H784">
        <v>18.399999999999999</v>
      </c>
      <c r="I784">
        <v>17.5</v>
      </c>
    </row>
    <row r="785" spans="2:9" x14ac:dyDescent="0.35">
      <c r="B785">
        <v>2014</v>
      </c>
      <c r="C785">
        <v>2014</v>
      </c>
      <c r="D785" t="s">
        <v>294</v>
      </c>
      <c r="E785">
        <v>5</v>
      </c>
      <c r="F785">
        <v>268</v>
      </c>
      <c r="G785">
        <v>1457316</v>
      </c>
      <c r="H785">
        <v>18.399999999999999</v>
      </c>
      <c r="I785">
        <v>18.399999999999999</v>
      </c>
    </row>
    <row r="786" spans="2:9" x14ac:dyDescent="0.35">
      <c r="B786">
        <v>2014</v>
      </c>
      <c r="C786">
        <v>2014</v>
      </c>
      <c r="D786" t="s">
        <v>293</v>
      </c>
      <c r="E786">
        <v>6</v>
      </c>
      <c r="F786">
        <v>3208</v>
      </c>
      <c r="G786">
        <v>19268904</v>
      </c>
      <c r="H786">
        <v>16.600000000000001</v>
      </c>
      <c r="I786">
        <v>19.399999999999999</v>
      </c>
    </row>
    <row r="787" spans="2:9" x14ac:dyDescent="0.35">
      <c r="B787">
        <v>2014</v>
      </c>
      <c r="C787">
        <v>2014</v>
      </c>
      <c r="D787" t="s">
        <v>292</v>
      </c>
      <c r="E787">
        <v>8</v>
      </c>
      <c r="F787">
        <v>437</v>
      </c>
      <c r="G787">
        <v>2691159</v>
      </c>
      <c r="H787">
        <v>16.2</v>
      </c>
      <c r="I787">
        <v>20.6</v>
      </c>
    </row>
    <row r="788" spans="2:9" x14ac:dyDescent="0.35">
      <c r="B788">
        <v>2014</v>
      </c>
      <c r="C788">
        <v>2014</v>
      </c>
      <c r="D788" t="s">
        <v>291</v>
      </c>
      <c r="E788">
        <v>9</v>
      </c>
      <c r="F788">
        <v>324</v>
      </c>
      <c r="G788">
        <v>1754549</v>
      </c>
      <c r="H788">
        <v>18.5</v>
      </c>
      <c r="I788">
        <v>17.7</v>
      </c>
    </row>
    <row r="789" spans="2:9" x14ac:dyDescent="0.35">
      <c r="B789">
        <v>2014</v>
      </c>
      <c r="C789">
        <v>2014</v>
      </c>
      <c r="D789" t="s">
        <v>290</v>
      </c>
      <c r="E789">
        <v>10</v>
      </c>
      <c r="F789">
        <v>91</v>
      </c>
      <c r="G789">
        <v>452689</v>
      </c>
      <c r="H789">
        <v>20.100000000000001</v>
      </c>
      <c r="I789">
        <v>19.100000000000001</v>
      </c>
    </row>
    <row r="790" spans="2:9" x14ac:dyDescent="0.35">
      <c r="B790">
        <v>2014</v>
      </c>
      <c r="C790">
        <v>2014</v>
      </c>
      <c r="D790" t="s">
        <v>289</v>
      </c>
      <c r="E790">
        <v>11</v>
      </c>
      <c r="F790">
        <v>72</v>
      </c>
      <c r="G790">
        <v>312600</v>
      </c>
      <c r="H790">
        <v>23</v>
      </c>
      <c r="I790">
        <v>31.2</v>
      </c>
    </row>
    <row r="791" spans="2:9" x14ac:dyDescent="0.35">
      <c r="B791">
        <v>2014</v>
      </c>
      <c r="C791">
        <v>2014</v>
      </c>
      <c r="D791" t="s">
        <v>288</v>
      </c>
      <c r="E791">
        <v>12</v>
      </c>
      <c r="F791">
        <v>2162</v>
      </c>
      <c r="G791">
        <v>9723286</v>
      </c>
      <c r="H791">
        <v>22.2</v>
      </c>
      <c r="I791">
        <v>16.899999999999999</v>
      </c>
    </row>
    <row r="792" spans="2:9" x14ac:dyDescent="0.35">
      <c r="B792">
        <v>2014</v>
      </c>
      <c r="C792">
        <v>2014</v>
      </c>
      <c r="D792" t="s">
        <v>287</v>
      </c>
      <c r="E792">
        <v>13</v>
      </c>
      <c r="F792">
        <v>803</v>
      </c>
      <c r="G792">
        <v>4926987</v>
      </c>
      <c r="H792">
        <v>16.3</v>
      </c>
      <c r="I792">
        <v>21.8</v>
      </c>
    </row>
    <row r="793" spans="2:9" x14ac:dyDescent="0.35">
      <c r="B793">
        <v>2014</v>
      </c>
      <c r="C793">
        <v>2014</v>
      </c>
      <c r="D793" t="s">
        <v>286</v>
      </c>
      <c r="E793">
        <v>15</v>
      </c>
      <c r="F793">
        <v>113</v>
      </c>
      <c r="G793">
        <v>718099</v>
      </c>
      <c r="H793">
        <v>15.7</v>
      </c>
      <c r="I793">
        <v>14.4</v>
      </c>
    </row>
    <row r="794" spans="2:9" x14ac:dyDescent="0.35">
      <c r="B794">
        <v>2014</v>
      </c>
      <c r="C794">
        <v>2014</v>
      </c>
      <c r="D794" t="s">
        <v>285</v>
      </c>
      <c r="E794">
        <v>16</v>
      </c>
      <c r="F794">
        <v>190</v>
      </c>
      <c r="G794">
        <v>818496</v>
      </c>
      <c r="H794">
        <v>23.2</v>
      </c>
      <c r="I794">
        <v>24.6</v>
      </c>
    </row>
    <row r="795" spans="2:9" x14ac:dyDescent="0.35">
      <c r="B795">
        <v>2014</v>
      </c>
      <c r="C795">
        <v>2014</v>
      </c>
      <c r="D795" t="s">
        <v>284</v>
      </c>
      <c r="E795">
        <v>17</v>
      </c>
      <c r="F795">
        <v>1166</v>
      </c>
      <c r="G795">
        <v>6320886</v>
      </c>
      <c r="H795">
        <v>18.399999999999999</v>
      </c>
      <c r="I795">
        <v>20.3</v>
      </c>
    </row>
    <row r="796" spans="2:9" x14ac:dyDescent="0.35">
      <c r="B796">
        <v>2014</v>
      </c>
      <c r="C796">
        <v>2014</v>
      </c>
      <c r="D796" t="s">
        <v>283</v>
      </c>
      <c r="E796">
        <v>18</v>
      </c>
      <c r="F796">
        <v>603</v>
      </c>
      <c r="G796">
        <v>3249444</v>
      </c>
      <c r="H796">
        <v>18.600000000000001</v>
      </c>
      <c r="I796">
        <v>20.100000000000001</v>
      </c>
    </row>
    <row r="797" spans="2:9" x14ac:dyDescent="0.35">
      <c r="B797">
        <v>2014</v>
      </c>
      <c r="C797">
        <v>2014</v>
      </c>
      <c r="D797" t="s">
        <v>282</v>
      </c>
      <c r="E797">
        <v>19</v>
      </c>
      <c r="F797">
        <v>319</v>
      </c>
      <c r="G797">
        <v>1543045</v>
      </c>
      <c r="H797">
        <v>20.7</v>
      </c>
      <c r="I797">
        <v>19.2</v>
      </c>
    </row>
    <row r="798" spans="2:9" x14ac:dyDescent="0.35">
      <c r="B798">
        <v>2014</v>
      </c>
      <c r="C798">
        <v>2014</v>
      </c>
      <c r="D798" t="s">
        <v>281</v>
      </c>
      <c r="E798">
        <v>20</v>
      </c>
      <c r="F798">
        <v>281</v>
      </c>
      <c r="G798">
        <v>1447355</v>
      </c>
      <c r="H798">
        <v>19.399999999999999</v>
      </c>
      <c r="I798">
        <v>20.2</v>
      </c>
    </row>
    <row r="799" spans="2:9" x14ac:dyDescent="0.35">
      <c r="B799">
        <v>2014</v>
      </c>
      <c r="C799">
        <v>2014</v>
      </c>
      <c r="D799" t="s">
        <v>280</v>
      </c>
      <c r="E799">
        <v>21</v>
      </c>
      <c r="F799">
        <v>364</v>
      </c>
      <c r="G799">
        <v>2173158</v>
      </c>
      <c r="H799">
        <v>16.7</v>
      </c>
      <c r="I799">
        <v>18.399999999999999</v>
      </c>
    </row>
    <row r="800" spans="2:9" x14ac:dyDescent="0.35">
      <c r="B800">
        <v>2014</v>
      </c>
      <c r="C800">
        <v>2014</v>
      </c>
      <c r="D800" t="s">
        <v>279</v>
      </c>
      <c r="E800">
        <v>22</v>
      </c>
      <c r="F800">
        <v>413</v>
      </c>
      <c r="G800">
        <v>2273939</v>
      </c>
      <c r="H800">
        <v>18.2</v>
      </c>
      <c r="I800">
        <v>21.4</v>
      </c>
    </row>
    <row r="801" spans="2:9" x14ac:dyDescent="0.35">
      <c r="B801">
        <v>2014</v>
      </c>
      <c r="C801">
        <v>2014</v>
      </c>
      <c r="D801" t="s">
        <v>278</v>
      </c>
      <c r="E801">
        <v>23</v>
      </c>
      <c r="F801">
        <v>135</v>
      </c>
      <c r="G801">
        <v>651271</v>
      </c>
      <c r="H801">
        <v>20.7</v>
      </c>
      <c r="I801">
        <v>17.3</v>
      </c>
    </row>
    <row r="802" spans="2:9" x14ac:dyDescent="0.35">
      <c r="B802">
        <v>2014</v>
      </c>
      <c r="C802">
        <v>2014</v>
      </c>
      <c r="D802" t="s">
        <v>277</v>
      </c>
      <c r="E802">
        <v>24</v>
      </c>
      <c r="F802">
        <v>504</v>
      </c>
      <c r="G802">
        <v>2896418</v>
      </c>
      <c r="H802">
        <v>17.399999999999999</v>
      </c>
      <c r="I802">
        <v>19.2</v>
      </c>
    </row>
    <row r="803" spans="2:9" x14ac:dyDescent="0.35">
      <c r="B803">
        <v>2014</v>
      </c>
      <c r="C803">
        <v>2014</v>
      </c>
      <c r="D803" t="s">
        <v>276</v>
      </c>
      <c r="E803">
        <v>25</v>
      </c>
      <c r="F803">
        <v>620</v>
      </c>
      <c r="G803">
        <v>3270824</v>
      </c>
      <c r="H803">
        <v>19</v>
      </c>
      <c r="I803">
        <v>18.7</v>
      </c>
    </row>
    <row r="804" spans="2:9" x14ac:dyDescent="0.35">
      <c r="B804">
        <v>2014</v>
      </c>
      <c r="C804">
        <v>2014</v>
      </c>
      <c r="D804" t="s">
        <v>275</v>
      </c>
      <c r="E804">
        <v>26</v>
      </c>
      <c r="F804">
        <v>946</v>
      </c>
      <c r="G804">
        <v>4868463</v>
      </c>
      <c r="H804">
        <v>19.399999999999999</v>
      </c>
      <c r="I804">
        <v>19</v>
      </c>
    </row>
    <row r="805" spans="2:9" x14ac:dyDescent="0.35">
      <c r="B805">
        <v>2014</v>
      </c>
      <c r="C805">
        <v>2014</v>
      </c>
      <c r="D805" t="s">
        <v>274</v>
      </c>
      <c r="E805">
        <v>27</v>
      </c>
      <c r="F805">
        <v>496</v>
      </c>
      <c r="G805">
        <v>2712041</v>
      </c>
      <c r="H805">
        <v>18.3</v>
      </c>
      <c r="I805">
        <v>19</v>
      </c>
    </row>
    <row r="806" spans="2:9" x14ac:dyDescent="0.35">
      <c r="B806">
        <v>2014</v>
      </c>
      <c r="C806">
        <v>2014</v>
      </c>
      <c r="D806" t="s">
        <v>273</v>
      </c>
      <c r="E806">
        <v>28</v>
      </c>
      <c r="F806">
        <v>309</v>
      </c>
      <c r="G806">
        <v>1454556</v>
      </c>
      <c r="H806">
        <v>21.2</v>
      </c>
      <c r="I806">
        <v>22.7</v>
      </c>
    </row>
    <row r="807" spans="2:9" x14ac:dyDescent="0.35">
      <c r="B807">
        <v>2014</v>
      </c>
      <c r="C807">
        <v>2014</v>
      </c>
      <c r="D807" t="s">
        <v>272</v>
      </c>
      <c r="E807">
        <v>29</v>
      </c>
      <c r="F807">
        <v>537</v>
      </c>
      <c r="G807">
        <v>2974222</v>
      </c>
      <c r="H807">
        <v>18.100000000000001</v>
      </c>
      <c r="I807">
        <v>17.8</v>
      </c>
    </row>
    <row r="808" spans="2:9" x14ac:dyDescent="0.35">
      <c r="B808">
        <v>2014</v>
      </c>
      <c r="C808">
        <v>2014</v>
      </c>
      <c r="D808" t="s">
        <v>271</v>
      </c>
      <c r="E808">
        <v>30</v>
      </c>
      <c r="F808">
        <v>121</v>
      </c>
      <c r="G808">
        <v>514123</v>
      </c>
      <c r="H808">
        <v>23.5</v>
      </c>
      <c r="I808">
        <v>20.7</v>
      </c>
    </row>
    <row r="809" spans="2:9" x14ac:dyDescent="0.35">
      <c r="B809">
        <v>2014</v>
      </c>
      <c r="C809">
        <v>2014</v>
      </c>
      <c r="D809" t="s">
        <v>270</v>
      </c>
      <c r="E809">
        <v>31</v>
      </c>
      <c r="F809">
        <v>176</v>
      </c>
      <c r="G809">
        <v>936863</v>
      </c>
      <c r="H809">
        <v>18.8</v>
      </c>
      <c r="I809">
        <v>19</v>
      </c>
    </row>
    <row r="810" spans="2:9" x14ac:dyDescent="0.35">
      <c r="B810">
        <v>2014</v>
      </c>
      <c r="C810">
        <v>2014</v>
      </c>
      <c r="D810" t="s">
        <v>269</v>
      </c>
      <c r="E810">
        <v>32</v>
      </c>
      <c r="F810">
        <v>255</v>
      </c>
      <c r="G810">
        <v>1426793</v>
      </c>
      <c r="H810">
        <v>17.899999999999999</v>
      </c>
      <c r="I810">
        <v>20.3</v>
      </c>
    </row>
    <row r="811" spans="2:9" x14ac:dyDescent="0.35">
      <c r="B811">
        <v>2014</v>
      </c>
      <c r="C811">
        <v>2014</v>
      </c>
      <c r="D811" t="s">
        <v>268</v>
      </c>
      <c r="E811">
        <v>33</v>
      </c>
      <c r="F811">
        <v>135</v>
      </c>
      <c r="G811">
        <v>655469</v>
      </c>
      <c r="H811">
        <v>20.6</v>
      </c>
      <c r="I811">
        <v>19.7</v>
      </c>
    </row>
    <row r="812" spans="2:9" x14ac:dyDescent="0.35">
      <c r="B812">
        <v>2014</v>
      </c>
      <c r="C812">
        <v>2014</v>
      </c>
      <c r="D812" t="s">
        <v>267</v>
      </c>
      <c r="E812">
        <v>34</v>
      </c>
      <c r="F812">
        <v>814</v>
      </c>
      <c r="G812">
        <v>4361952</v>
      </c>
      <c r="H812">
        <v>18.7</v>
      </c>
      <c r="I812">
        <v>19.100000000000001</v>
      </c>
    </row>
    <row r="813" spans="2:9" x14ac:dyDescent="0.35">
      <c r="B813">
        <v>2014</v>
      </c>
      <c r="C813">
        <v>2014</v>
      </c>
      <c r="D813" t="s">
        <v>266</v>
      </c>
      <c r="E813">
        <v>35</v>
      </c>
      <c r="F813">
        <v>199</v>
      </c>
      <c r="G813">
        <v>1032882</v>
      </c>
      <c r="H813">
        <v>19.3</v>
      </c>
      <c r="I813">
        <v>19.600000000000001</v>
      </c>
    </row>
    <row r="814" spans="2:9" x14ac:dyDescent="0.35">
      <c r="B814">
        <v>2014</v>
      </c>
      <c r="C814">
        <v>2014</v>
      </c>
      <c r="D814" t="s">
        <v>265</v>
      </c>
      <c r="E814">
        <v>36</v>
      </c>
      <c r="F814">
        <v>1748</v>
      </c>
      <c r="G814">
        <v>9581261</v>
      </c>
      <c r="H814">
        <v>18.2</v>
      </c>
      <c r="I814">
        <v>18.8</v>
      </c>
    </row>
    <row r="815" spans="2:9" x14ac:dyDescent="0.35">
      <c r="B815">
        <v>2014</v>
      </c>
      <c r="C815">
        <v>2014</v>
      </c>
      <c r="D815" t="s">
        <v>264</v>
      </c>
      <c r="E815">
        <v>37</v>
      </c>
      <c r="F815">
        <v>901</v>
      </c>
      <c r="G815">
        <v>4844593</v>
      </c>
      <c r="H815">
        <v>18.600000000000001</v>
      </c>
      <c r="I815">
        <v>20.399999999999999</v>
      </c>
    </row>
    <row r="816" spans="2:9" x14ac:dyDescent="0.35">
      <c r="B816">
        <v>2014</v>
      </c>
      <c r="C816">
        <v>2014</v>
      </c>
      <c r="D816" t="s">
        <v>263</v>
      </c>
      <c r="E816">
        <v>38</v>
      </c>
      <c r="F816">
        <v>87</v>
      </c>
      <c r="G816">
        <v>379019</v>
      </c>
      <c r="H816">
        <v>23</v>
      </c>
      <c r="I816">
        <v>23.3</v>
      </c>
    </row>
    <row r="817" spans="2:9" x14ac:dyDescent="0.35">
      <c r="B817">
        <v>2014</v>
      </c>
      <c r="C817">
        <v>2014</v>
      </c>
      <c r="D817" t="s">
        <v>262</v>
      </c>
      <c r="E817">
        <v>39</v>
      </c>
      <c r="F817">
        <v>1073</v>
      </c>
      <c r="G817">
        <v>5674772</v>
      </c>
      <c r="H817">
        <v>18.899999999999999</v>
      </c>
      <c r="I817">
        <v>18.3</v>
      </c>
    </row>
    <row r="818" spans="2:9" x14ac:dyDescent="0.35">
      <c r="B818">
        <v>2014</v>
      </c>
      <c r="C818">
        <v>2014</v>
      </c>
      <c r="D818" t="s">
        <v>261</v>
      </c>
      <c r="E818">
        <v>40</v>
      </c>
      <c r="F818">
        <v>334</v>
      </c>
      <c r="G818">
        <v>1920148</v>
      </c>
      <c r="H818">
        <v>17.399999999999999</v>
      </c>
      <c r="I818">
        <v>18.399999999999999</v>
      </c>
    </row>
    <row r="819" spans="2:9" x14ac:dyDescent="0.35">
      <c r="B819">
        <v>2014</v>
      </c>
      <c r="C819">
        <v>2014</v>
      </c>
      <c r="D819" t="s">
        <v>260</v>
      </c>
      <c r="E819">
        <v>41</v>
      </c>
      <c r="F819">
        <v>419</v>
      </c>
      <c r="G819">
        <v>1964100</v>
      </c>
      <c r="H819">
        <v>21.3</v>
      </c>
      <c r="I819">
        <v>20.2</v>
      </c>
    </row>
    <row r="820" spans="2:9" x14ac:dyDescent="0.35">
      <c r="B820">
        <v>2014</v>
      </c>
      <c r="C820">
        <v>2014</v>
      </c>
      <c r="D820" t="s">
        <v>259</v>
      </c>
      <c r="E820">
        <v>42</v>
      </c>
      <c r="F820">
        <v>1268</v>
      </c>
      <c r="G820">
        <v>6253817</v>
      </c>
      <c r="H820">
        <v>20.3</v>
      </c>
      <c r="I820">
        <v>18</v>
      </c>
    </row>
    <row r="821" spans="2:9" x14ac:dyDescent="0.35">
      <c r="B821">
        <v>2014</v>
      </c>
      <c r="C821">
        <v>2014</v>
      </c>
      <c r="D821" t="s">
        <v>258</v>
      </c>
      <c r="E821">
        <v>44</v>
      </c>
      <c r="F821">
        <v>100</v>
      </c>
      <c r="G821">
        <v>511363</v>
      </c>
      <c r="H821">
        <v>19.600000000000001</v>
      </c>
      <c r="I821">
        <v>18</v>
      </c>
    </row>
    <row r="822" spans="2:9" x14ac:dyDescent="0.35">
      <c r="B822">
        <v>2014</v>
      </c>
      <c r="C822">
        <v>2014</v>
      </c>
      <c r="D822" t="s">
        <v>257</v>
      </c>
      <c r="E822">
        <v>45</v>
      </c>
      <c r="F822">
        <v>492</v>
      </c>
      <c r="G822">
        <v>2349394</v>
      </c>
      <c r="H822">
        <v>20.9</v>
      </c>
      <c r="I822">
        <v>22.3</v>
      </c>
    </row>
    <row r="823" spans="2:9" x14ac:dyDescent="0.35">
      <c r="B823">
        <v>2014</v>
      </c>
      <c r="C823">
        <v>2014</v>
      </c>
      <c r="D823" t="s">
        <v>256</v>
      </c>
      <c r="E823">
        <v>46</v>
      </c>
      <c r="F823">
        <v>76</v>
      </c>
      <c r="G823">
        <v>429313</v>
      </c>
      <c r="H823">
        <v>17.7</v>
      </c>
      <c r="I823">
        <v>17</v>
      </c>
    </row>
    <row r="824" spans="2:9" x14ac:dyDescent="0.35">
      <c r="B824">
        <v>2014</v>
      </c>
      <c r="C824">
        <v>2014</v>
      </c>
      <c r="D824" t="s">
        <v>255</v>
      </c>
      <c r="E824">
        <v>47</v>
      </c>
      <c r="F824">
        <v>580</v>
      </c>
      <c r="G824">
        <v>3192180</v>
      </c>
      <c r="H824">
        <v>18.2</v>
      </c>
      <c r="I824">
        <v>19.5</v>
      </c>
    </row>
    <row r="825" spans="2:9" x14ac:dyDescent="0.35">
      <c r="B825">
        <v>2014</v>
      </c>
      <c r="C825">
        <v>2014</v>
      </c>
      <c r="D825" t="s">
        <v>254</v>
      </c>
      <c r="E825">
        <v>48</v>
      </c>
      <c r="F825">
        <v>1705</v>
      </c>
      <c r="G825">
        <v>13382386</v>
      </c>
      <c r="H825">
        <v>12.7</v>
      </c>
      <c r="I825">
        <v>17.2</v>
      </c>
    </row>
    <row r="826" spans="2:9" x14ac:dyDescent="0.35">
      <c r="B826">
        <v>2014</v>
      </c>
      <c r="C826">
        <v>2014</v>
      </c>
      <c r="D826" t="s">
        <v>253</v>
      </c>
      <c r="E826">
        <v>49</v>
      </c>
      <c r="F826">
        <v>195</v>
      </c>
      <c r="G826">
        <v>1479750</v>
      </c>
      <c r="H826">
        <v>13.2</v>
      </c>
      <c r="I826">
        <v>19.600000000000001</v>
      </c>
    </row>
    <row r="827" spans="2:9" x14ac:dyDescent="0.35">
      <c r="B827">
        <v>2014</v>
      </c>
      <c r="C827">
        <v>2014</v>
      </c>
      <c r="D827" t="s">
        <v>252</v>
      </c>
      <c r="E827">
        <v>50</v>
      </c>
      <c r="F827">
        <v>63</v>
      </c>
      <c r="G827">
        <v>308849</v>
      </c>
      <c r="H827">
        <v>20.399999999999999</v>
      </c>
      <c r="I827">
        <v>18.5</v>
      </c>
    </row>
    <row r="828" spans="2:9" x14ac:dyDescent="0.35">
      <c r="B828">
        <v>2014</v>
      </c>
      <c r="C828">
        <v>2014</v>
      </c>
      <c r="D828" t="s">
        <v>251</v>
      </c>
      <c r="E828">
        <v>51</v>
      </c>
      <c r="F828">
        <v>677</v>
      </c>
      <c r="G828">
        <v>4095244</v>
      </c>
      <c r="H828">
        <v>16.5</v>
      </c>
      <c r="I828">
        <v>19</v>
      </c>
    </row>
    <row r="829" spans="2:9" x14ac:dyDescent="0.35">
      <c r="B829">
        <v>2014</v>
      </c>
      <c r="C829">
        <v>2014</v>
      </c>
      <c r="D829" t="s">
        <v>250</v>
      </c>
      <c r="E829">
        <v>53</v>
      </c>
      <c r="F829">
        <v>629</v>
      </c>
      <c r="G829">
        <v>3529935</v>
      </c>
      <c r="H829">
        <v>17.8</v>
      </c>
      <c r="I829">
        <v>19.5</v>
      </c>
    </row>
    <row r="830" spans="2:9" x14ac:dyDescent="0.35">
      <c r="B830">
        <v>2014</v>
      </c>
      <c r="C830">
        <v>2014</v>
      </c>
      <c r="D830" t="s">
        <v>249</v>
      </c>
      <c r="E830">
        <v>54</v>
      </c>
      <c r="F830">
        <v>181</v>
      </c>
      <c r="G830">
        <v>913915</v>
      </c>
      <c r="H830">
        <v>19.8</v>
      </c>
      <c r="I830">
        <v>17.8</v>
      </c>
    </row>
    <row r="831" spans="2:9" x14ac:dyDescent="0.35">
      <c r="B831">
        <v>2014</v>
      </c>
      <c r="C831">
        <v>2014</v>
      </c>
      <c r="D831" t="s">
        <v>248</v>
      </c>
      <c r="E831">
        <v>55</v>
      </c>
      <c r="F831">
        <v>574</v>
      </c>
      <c r="G831">
        <v>2859507</v>
      </c>
      <c r="H831">
        <v>20.100000000000001</v>
      </c>
      <c r="I831">
        <v>19.8</v>
      </c>
    </row>
    <row r="832" spans="2:9" x14ac:dyDescent="0.35">
      <c r="B832">
        <v>2014</v>
      </c>
      <c r="C832">
        <v>2014</v>
      </c>
      <c r="D832" t="s">
        <v>247</v>
      </c>
      <c r="E832">
        <v>56</v>
      </c>
      <c r="F832">
        <v>45</v>
      </c>
      <c r="G832">
        <v>298042</v>
      </c>
      <c r="H832">
        <v>15.1</v>
      </c>
      <c r="I832">
        <v>15.6</v>
      </c>
    </row>
    <row r="833" spans="1:9" x14ac:dyDescent="0.35">
      <c r="A833" t="s">
        <v>7</v>
      </c>
      <c r="B833">
        <v>2014</v>
      </c>
      <c r="C833">
        <v>2014</v>
      </c>
      <c r="F833">
        <v>28344</v>
      </c>
      <c r="G833">
        <v>156936487</v>
      </c>
      <c r="H833">
        <v>18.100000000000001</v>
      </c>
      <c r="I833">
        <v>19</v>
      </c>
    </row>
    <row r="834" spans="1:9" x14ac:dyDescent="0.35">
      <c r="B834">
        <v>2015</v>
      </c>
      <c r="C834">
        <v>2015</v>
      </c>
      <c r="D834" t="s">
        <v>297</v>
      </c>
      <c r="E834">
        <v>1</v>
      </c>
      <c r="F834">
        <v>495</v>
      </c>
      <c r="G834">
        <v>2353184</v>
      </c>
      <c r="H834">
        <v>21</v>
      </c>
      <c r="I834">
        <v>21.5</v>
      </c>
    </row>
    <row r="835" spans="1:9" x14ac:dyDescent="0.35">
      <c r="B835">
        <v>2015</v>
      </c>
      <c r="C835">
        <v>2015</v>
      </c>
      <c r="D835" t="s">
        <v>296</v>
      </c>
      <c r="E835">
        <v>2</v>
      </c>
      <c r="F835">
        <v>35</v>
      </c>
      <c r="G835">
        <v>389025</v>
      </c>
      <c r="H835">
        <v>9</v>
      </c>
      <c r="I835">
        <v>14.5</v>
      </c>
    </row>
    <row r="836" spans="1:9" x14ac:dyDescent="0.35">
      <c r="B836">
        <v>2015</v>
      </c>
      <c r="C836">
        <v>2015</v>
      </c>
      <c r="D836" t="s">
        <v>295</v>
      </c>
      <c r="E836">
        <v>4</v>
      </c>
      <c r="F836">
        <v>643</v>
      </c>
      <c r="G836">
        <v>3391490</v>
      </c>
      <c r="H836">
        <v>19</v>
      </c>
      <c r="I836">
        <v>17.100000000000001</v>
      </c>
    </row>
    <row r="837" spans="1:9" x14ac:dyDescent="0.35">
      <c r="B837">
        <v>2015</v>
      </c>
      <c r="C837">
        <v>2015</v>
      </c>
      <c r="D837" t="s">
        <v>294</v>
      </c>
      <c r="E837">
        <v>5</v>
      </c>
      <c r="F837">
        <v>290</v>
      </c>
      <c r="G837">
        <v>1462856</v>
      </c>
      <c r="H837">
        <v>19.8</v>
      </c>
      <c r="I837">
        <v>19.3</v>
      </c>
    </row>
    <row r="838" spans="1:9" x14ac:dyDescent="0.35">
      <c r="B838">
        <v>2015</v>
      </c>
      <c r="C838">
        <v>2015</v>
      </c>
      <c r="D838" t="s">
        <v>293</v>
      </c>
      <c r="E838">
        <v>6</v>
      </c>
      <c r="F838">
        <v>3339</v>
      </c>
      <c r="G838">
        <v>19443068</v>
      </c>
      <c r="H838">
        <v>17.2</v>
      </c>
      <c r="I838">
        <v>19.399999999999999</v>
      </c>
    </row>
    <row r="839" spans="1:9" x14ac:dyDescent="0.35">
      <c r="B839">
        <v>2015</v>
      </c>
      <c r="C839">
        <v>2015</v>
      </c>
      <c r="D839" t="s">
        <v>292</v>
      </c>
      <c r="E839">
        <v>8</v>
      </c>
      <c r="F839">
        <v>465</v>
      </c>
      <c r="G839">
        <v>2743763</v>
      </c>
      <c r="H839">
        <v>16.899999999999999</v>
      </c>
      <c r="I839">
        <v>20.6</v>
      </c>
    </row>
    <row r="840" spans="1:9" x14ac:dyDescent="0.35">
      <c r="B840">
        <v>2015</v>
      </c>
      <c r="C840">
        <v>2015</v>
      </c>
      <c r="D840" t="s">
        <v>291</v>
      </c>
      <c r="E840">
        <v>9</v>
      </c>
      <c r="F840">
        <v>327</v>
      </c>
      <c r="G840">
        <v>1751747</v>
      </c>
      <c r="H840">
        <v>18.7</v>
      </c>
      <c r="I840">
        <v>17.3</v>
      </c>
    </row>
    <row r="841" spans="1:9" x14ac:dyDescent="0.35">
      <c r="B841">
        <v>2015</v>
      </c>
      <c r="C841">
        <v>2015</v>
      </c>
      <c r="D841" t="s">
        <v>290</v>
      </c>
      <c r="E841">
        <v>10</v>
      </c>
      <c r="F841">
        <v>76</v>
      </c>
      <c r="G841">
        <v>457809</v>
      </c>
      <c r="H841">
        <v>16.600000000000001</v>
      </c>
      <c r="I841">
        <v>14.7</v>
      </c>
    </row>
    <row r="842" spans="1:9" x14ac:dyDescent="0.35">
      <c r="B842">
        <v>2015</v>
      </c>
      <c r="C842">
        <v>2015</v>
      </c>
      <c r="D842" t="s">
        <v>289</v>
      </c>
      <c r="E842">
        <v>11</v>
      </c>
      <c r="F842">
        <v>64</v>
      </c>
      <c r="G842">
        <v>318601</v>
      </c>
      <c r="H842">
        <v>20.100000000000001</v>
      </c>
      <c r="I842">
        <v>27.2</v>
      </c>
    </row>
    <row r="843" spans="1:9" x14ac:dyDescent="0.35">
      <c r="B843">
        <v>2015</v>
      </c>
      <c r="C843">
        <v>2015</v>
      </c>
      <c r="D843" t="s">
        <v>288</v>
      </c>
      <c r="E843">
        <v>12</v>
      </c>
      <c r="F843">
        <v>2190</v>
      </c>
      <c r="G843">
        <v>9902539</v>
      </c>
      <c r="H843">
        <v>22.1</v>
      </c>
      <c r="I843">
        <v>16.3</v>
      </c>
    </row>
    <row r="844" spans="1:9" x14ac:dyDescent="0.35">
      <c r="B844">
        <v>2015</v>
      </c>
      <c r="C844">
        <v>2015</v>
      </c>
      <c r="D844" t="s">
        <v>287</v>
      </c>
      <c r="E844">
        <v>13</v>
      </c>
      <c r="F844">
        <v>804</v>
      </c>
      <c r="G844">
        <v>4979882</v>
      </c>
      <c r="H844">
        <v>16.100000000000001</v>
      </c>
      <c r="I844">
        <v>20.8</v>
      </c>
    </row>
    <row r="845" spans="1:9" x14ac:dyDescent="0.35">
      <c r="B845">
        <v>2015</v>
      </c>
      <c r="C845">
        <v>2015</v>
      </c>
      <c r="D845" t="s">
        <v>286</v>
      </c>
      <c r="E845">
        <v>15</v>
      </c>
      <c r="F845">
        <v>126</v>
      </c>
      <c r="G845">
        <v>725372</v>
      </c>
      <c r="H845">
        <v>17.399999999999999</v>
      </c>
      <c r="I845">
        <v>15.5</v>
      </c>
    </row>
    <row r="846" spans="1:9" x14ac:dyDescent="0.35">
      <c r="B846">
        <v>2015</v>
      </c>
      <c r="C846">
        <v>2015</v>
      </c>
      <c r="D846" t="s">
        <v>285</v>
      </c>
      <c r="E846">
        <v>16</v>
      </c>
      <c r="F846">
        <v>195</v>
      </c>
      <c r="G846">
        <v>828747</v>
      </c>
      <c r="H846">
        <v>23.5</v>
      </c>
      <c r="I846">
        <v>24.6</v>
      </c>
    </row>
    <row r="847" spans="1:9" x14ac:dyDescent="0.35">
      <c r="B847">
        <v>2015</v>
      </c>
      <c r="C847">
        <v>2015</v>
      </c>
      <c r="D847" t="s">
        <v>284</v>
      </c>
      <c r="E847">
        <v>17</v>
      </c>
      <c r="F847">
        <v>1190</v>
      </c>
      <c r="G847">
        <v>6314495</v>
      </c>
      <c r="H847">
        <v>18.8</v>
      </c>
      <c r="I847">
        <v>20.2</v>
      </c>
    </row>
    <row r="848" spans="1:9" x14ac:dyDescent="0.35">
      <c r="B848">
        <v>2015</v>
      </c>
      <c r="C848">
        <v>2015</v>
      </c>
      <c r="D848" t="s">
        <v>283</v>
      </c>
      <c r="E848">
        <v>18</v>
      </c>
      <c r="F848">
        <v>580</v>
      </c>
      <c r="G848">
        <v>3261865</v>
      </c>
      <c r="H848">
        <v>17.8</v>
      </c>
      <c r="I848">
        <v>19.2</v>
      </c>
    </row>
    <row r="849" spans="2:9" x14ac:dyDescent="0.35">
      <c r="B849">
        <v>2015</v>
      </c>
      <c r="C849">
        <v>2015</v>
      </c>
      <c r="D849" t="s">
        <v>282</v>
      </c>
      <c r="E849">
        <v>19</v>
      </c>
      <c r="F849">
        <v>313</v>
      </c>
      <c r="G849">
        <v>1552026</v>
      </c>
      <c r="H849">
        <v>20.2</v>
      </c>
      <c r="I849">
        <v>18.5</v>
      </c>
    </row>
    <row r="850" spans="2:9" x14ac:dyDescent="0.35">
      <c r="B850">
        <v>2015</v>
      </c>
      <c r="C850">
        <v>2015</v>
      </c>
      <c r="D850" t="s">
        <v>281</v>
      </c>
      <c r="E850">
        <v>20</v>
      </c>
      <c r="F850">
        <v>268</v>
      </c>
      <c r="G850">
        <v>1453633</v>
      </c>
      <c r="H850">
        <v>18.399999999999999</v>
      </c>
      <c r="I850">
        <v>18.5</v>
      </c>
    </row>
    <row r="851" spans="2:9" x14ac:dyDescent="0.35">
      <c r="B851">
        <v>2015</v>
      </c>
      <c r="C851">
        <v>2015</v>
      </c>
      <c r="D851" t="s">
        <v>280</v>
      </c>
      <c r="E851">
        <v>21</v>
      </c>
      <c r="F851">
        <v>393</v>
      </c>
      <c r="G851">
        <v>2179094</v>
      </c>
      <c r="H851">
        <v>18</v>
      </c>
      <c r="I851">
        <v>19.5</v>
      </c>
    </row>
    <row r="852" spans="2:9" x14ac:dyDescent="0.35">
      <c r="B852">
        <v>2015</v>
      </c>
      <c r="C852">
        <v>2015</v>
      </c>
      <c r="D852" t="s">
        <v>279</v>
      </c>
      <c r="E852">
        <v>22</v>
      </c>
      <c r="F852">
        <v>414</v>
      </c>
      <c r="G852">
        <v>2283809</v>
      </c>
      <c r="H852">
        <v>18.100000000000001</v>
      </c>
      <c r="I852">
        <v>20.100000000000001</v>
      </c>
    </row>
    <row r="853" spans="2:9" x14ac:dyDescent="0.35">
      <c r="B853">
        <v>2015</v>
      </c>
      <c r="C853">
        <v>2015</v>
      </c>
      <c r="D853" t="s">
        <v>278</v>
      </c>
      <c r="E853">
        <v>23</v>
      </c>
      <c r="F853">
        <v>159</v>
      </c>
      <c r="G853">
        <v>651257</v>
      </c>
      <c r="H853">
        <v>24.4</v>
      </c>
      <c r="I853">
        <v>20.2</v>
      </c>
    </row>
    <row r="854" spans="2:9" x14ac:dyDescent="0.35">
      <c r="B854">
        <v>2015</v>
      </c>
      <c r="C854">
        <v>2015</v>
      </c>
      <c r="D854" t="s">
        <v>277</v>
      </c>
      <c r="E854">
        <v>24</v>
      </c>
      <c r="F854">
        <v>556</v>
      </c>
      <c r="G854">
        <v>2911085</v>
      </c>
      <c r="H854">
        <v>19.100000000000001</v>
      </c>
      <c r="I854">
        <v>21</v>
      </c>
    </row>
    <row r="855" spans="2:9" x14ac:dyDescent="0.35">
      <c r="B855">
        <v>2015</v>
      </c>
      <c r="C855">
        <v>2015</v>
      </c>
      <c r="D855" t="s">
        <v>276</v>
      </c>
      <c r="E855">
        <v>25</v>
      </c>
      <c r="F855">
        <v>596</v>
      </c>
      <c r="G855">
        <v>3296118</v>
      </c>
      <c r="H855">
        <v>18.100000000000001</v>
      </c>
      <c r="I855">
        <v>17.899999999999999</v>
      </c>
    </row>
    <row r="856" spans="2:9" x14ac:dyDescent="0.35">
      <c r="B856">
        <v>2015</v>
      </c>
      <c r="C856">
        <v>2015</v>
      </c>
      <c r="D856" t="s">
        <v>275</v>
      </c>
      <c r="E856">
        <v>26</v>
      </c>
      <c r="F856">
        <v>968</v>
      </c>
      <c r="G856">
        <v>4878148</v>
      </c>
      <c r="H856">
        <v>19.8</v>
      </c>
      <c r="I856">
        <v>19</v>
      </c>
    </row>
    <row r="857" spans="2:9" x14ac:dyDescent="0.35">
      <c r="B857">
        <v>2015</v>
      </c>
      <c r="C857">
        <v>2015</v>
      </c>
      <c r="D857" t="s">
        <v>274</v>
      </c>
      <c r="E857">
        <v>27</v>
      </c>
      <c r="F857">
        <v>535</v>
      </c>
      <c r="G857">
        <v>2729864</v>
      </c>
      <c r="H857">
        <v>19.600000000000001</v>
      </c>
      <c r="I857">
        <v>20.2</v>
      </c>
    </row>
    <row r="858" spans="2:9" x14ac:dyDescent="0.35">
      <c r="B858">
        <v>2015</v>
      </c>
      <c r="C858">
        <v>2015</v>
      </c>
      <c r="D858" t="s">
        <v>273</v>
      </c>
      <c r="E858">
        <v>28</v>
      </c>
      <c r="F858">
        <v>316</v>
      </c>
      <c r="G858">
        <v>1451850</v>
      </c>
      <c r="H858">
        <v>21.8</v>
      </c>
      <c r="I858">
        <v>24.4</v>
      </c>
    </row>
    <row r="859" spans="2:9" x14ac:dyDescent="0.35">
      <c r="B859">
        <v>2015</v>
      </c>
      <c r="C859">
        <v>2015</v>
      </c>
      <c r="D859" t="s">
        <v>272</v>
      </c>
      <c r="E859">
        <v>29</v>
      </c>
      <c r="F859">
        <v>551</v>
      </c>
      <c r="G859">
        <v>2985045</v>
      </c>
      <c r="H859">
        <v>18.5</v>
      </c>
      <c r="I859">
        <v>17.899999999999999</v>
      </c>
    </row>
    <row r="860" spans="2:9" x14ac:dyDescent="0.35">
      <c r="B860">
        <v>2015</v>
      </c>
      <c r="C860">
        <v>2015</v>
      </c>
      <c r="D860" t="s">
        <v>271</v>
      </c>
      <c r="E860">
        <v>30</v>
      </c>
      <c r="F860">
        <v>119</v>
      </c>
      <c r="G860">
        <v>519330</v>
      </c>
      <c r="H860">
        <v>22.9</v>
      </c>
      <c r="I860">
        <v>20</v>
      </c>
    </row>
    <row r="861" spans="2:9" x14ac:dyDescent="0.35">
      <c r="B861">
        <v>2015</v>
      </c>
      <c r="C861">
        <v>2015</v>
      </c>
      <c r="D861" t="s">
        <v>270</v>
      </c>
      <c r="E861">
        <v>31</v>
      </c>
      <c r="F861">
        <v>158</v>
      </c>
      <c r="G861">
        <v>945168</v>
      </c>
      <c r="H861">
        <v>16.7</v>
      </c>
      <c r="I861">
        <v>17.2</v>
      </c>
    </row>
    <row r="862" spans="2:9" x14ac:dyDescent="0.35">
      <c r="B862">
        <v>2015</v>
      </c>
      <c r="C862">
        <v>2015</v>
      </c>
      <c r="D862" t="s">
        <v>269</v>
      </c>
      <c r="E862">
        <v>32</v>
      </c>
      <c r="F862">
        <v>240</v>
      </c>
      <c r="G862">
        <v>1450551</v>
      </c>
      <c r="H862">
        <v>16.5</v>
      </c>
      <c r="I862">
        <v>18.399999999999999</v>
      </c>
    </row>
    <row r="863" spans="2:9" x14ac:dyDescent="0.35">
      <c r="B863">
        <v>2015</v>
      </c>
      <c r="C863">
        <v>2015</v>
      </c>
      <c r="D863" t="s">
        <v>268</v>
      </c>
      <c r="E863">
        <v>33</v>
      </c>
      <c r="F863">
        <v>139</v>
      </c>
      <c r="G863">
        <v>657656</v>
      </c>
      <c r="H863">
        <v>21.1</v>
      </c>
      <c r="I863">
        <v>20</v>
      </c>
    </row>
    <row r="864" spans="2:9" x14ac:dyDescent="0.35">
      <c r="B864">
        <v>2015</v>
      </c>
      <c r="C864">
        <v>2015</v>
      </c>
      <c r="D864" t="s">
        <v>267</v>
      </c>
      <c r="E864">
        <v>34</v>
      </c>
      <c r="F864">
        <v>739</v>
      </c>
      <c r="G864">
        <v>4372116</v>
      </c>
      <c r="H864">
        <v>16.899999999999999</v>
      </c>
      <c r="I864">
        <v>17.100000000000001</v>
      </c>
    </row>
    <row r="865" spans="2:9" x14ac:dyDescent="0.35">
      <c r="B865">
        <v>2015</v>
      </c>
      <c r="C865">
        <v>2015</v>
      </c>
      <c r="D865" t="s">
        <v>266</v>
      </c>
      <c r="E865">
        <v>35</v>
      </c>
      <c r="F865">
        <v>204</v>
      </c>
      <c r="G865">
        <v>1033421</v>
      </c>
      <c r="H865">
        <v>19.7</v>
      </c>
      <c r="I865">
        <v>19.7</v>
      </c>
    </row>
    <row r="866" spans="2:9" x14ac:dyDescent="0.35">
      <c r="B866">
        <v>2015</v>
      </c>
      <c r="C866">
        <v>2015</v>
      </c>
      <c r="D866" t="s">
        <v>265</v>
      </c>
      <c r="E866">
        <v>36</v>
      </c>
      <c r="F866">
        <v>1654</v>
      </c>
      <c r="G866">
        <v>9611513</v>
      </c>
      <c r="H866">
        <v>17.2</v>
      </c>
      <c r="I866">
        <v>17.399999999999999</v>
      </c>
    </row>
    <row r="867" spans="2:9" x14ac:dyDescent="0.35">
      <c r="B867">
        <v>2015</v>
      </c>
      <c r="C867">
        <v>2015</v>
      </c>
      <c r="D867" t="s">
        <v>264</v>
      </c>
      <c r="E867">
        <v>37</v>
      </c>
      <c r="F867">
        <v>904</v>
      </c>
      <c r="G867">
        <v>4892025</v>
      </c>
      <c r="H867">
        <v>18.5</v>
      </c>
      <c r="I867">
        <v>19.899999999999999</v>
      </c>
    </row>
    <row r="868" spans="2:9" x14ac:dyDescent="0.35">
      <c r="B868">
        <v>2015</v>
      </c>
      <c r="C868">
        <v>2015</v>
      </c>
      <c r="D868" t="s">
        <v>263</v>
      </c>
      <c r="E868">
        <v>38</v>
      </c>
      <c r="F868">
        <v>70</v>
      </c>
      <c r="G868">
        <v>388853</v>
      </c>
      <c r="H868">
        <v>18</v>
      </c>
      <c r="I868">
        <v>18.600000000000001</v>
      </c>
    </row>
    <row r="869" spans="2:9" x14ac:dyDescent="0.35">
      <c r="B869">
        <v>2015</v>
      </c>
      <c r="C869">
        <v>2015</v>
      </c>
      <c r="D869" t="s">
        <v>262</v>
      </c>
      <c r="E869">
        <v>39</v>
      </c>
      <c r="F869">
        <v>1109</v>
      </c>
      <c r="G869">
        <v>5686530</v>
      </c>
      <c r="H869">
        <v>19.5</v>
      </c>
      <c r="I869">
        <v>18.899999999999999</v>
      </c>
    </row>
    <row r="870" spans="2:9" x14ac:dyDescent="0.35">
      <c r="B870">
        <v>2015</v>
      </c>
      <c r="C870">
        <v>2015</v>
      </c>
      <c r="D870" t="s">
        <v>261</v>
      </c>
      <c r="E870">
        <v>40</v>
      </c>
      <c r="F870">
        <v>381</v>
      </c>
      <c r="G870">
        <v>1937124</v>
      </c>
      <c r="H870">
        <v>19.7</v>
      </c>
      <c r="I870">
        <v>20.5</v>
      </c>
    </row>
    <row r="871" spans="2:9" x14ac:dyDescent="0.35">
      <c r="B871">
        <v>2015</v>
      </c>
      <c r="C871">
        <v>2015</v>
      </c>
      <c r="D871" t="s">
        <v>260</v>
      </c>
      <c r="E871">
        <v>41</v>
      </c>
      <c r="F871">
        <v>443</v>
      </c>
      <c r="G871">
        <v>1993170</v>
      </c>
      <c r="H871">
        <v>22.2</v>
      </c>
      <c r="I871">
        <v>20.6</v>
      </c>
    </row>
    <row r="872" spans="2:9" x14ac:dyDescent="0.35">
      <c r="B872">
        <v>2015</v>
      </c>
      <c r="C872">
        <v>2015</v>
      </c>
      <c r="D872" t="s">
        <v>259</v>
      </c>
      <c r="E872">
        <v>42</v>
      </c>
      <c r="F872">
        <v>1315</v>
      </c>
      <c r="G872">
        <v>6264374</v>
      </c>
      <c r="H872">
        <v>21</v>
      </c>
      <c r="I872">
        <v>18.5</v>
      </c>
    </row>
    <row r="873" spans="2:9" x14ac:dyDescent="0.35">
      <c r="B873">
        <v>2015</v>
      </c>
      <c r="C873">
        <v>2015</v>
      </c>
      <c r="D873" t="s">
        <v>258</v>
      </c>
      <c r="E873">
        <v>44</v>
      </c>
      <c r="F873">
        <v>96</v>
      </c>
      <c r="G873">
        <v>511949</v>
      </c>
      <c r="H873">
        <v>18.8</v>
      </c>
      <c r="I873">
        <v>18</v>
      </c>
    </row>
    <row r="874" spans="2:9" x14ac:dyDescent="0.35">
      <c r="B874">
        <v>2015</v>
      </c>
      <c r="C874">
        <v>2015</v>
      </c>
      <c r="D874" t="s">
        <v>257</v>
      </c>
      <c r="E874">
        <v>45</v>
      </c>
      <c r="F874">
        <v>494</v>
      </c>
      <c r="G874">
        <v>2378968</v>
      </c>
      <c r="H874">
        <v>20.8</v>
      </c>
      <c r="I874">
        <v>21</v>
      </c>
    </row>
    <row r="875" spans="2:9" x14ac:dyDescent="0.35">
      <c r="B875">
        <v>2015</v>
      </c>
      <c r="C875">
        <v>2015</v>
      </c>
      <c r="D875" t="s">
        <v>256</v>
      </c>
      <c r="E875">
        <v>46</v>
      </c>
      <c r="F875">
        <v>89</v>
      </c>
      <c r="G875">
        <v>431976</v>
      </c>
      <c r="H875">
        <v>20.6</v>
      </c>
      <c r="I875">
        <v>19.399999999999999</v>
      </c>
    </row>
    <row r="876" spans="2:9" x14ac:dyDescent="0.35">
      <c r="B876">
        <v>2015</v>
      </c>
      <c r="C876">
        <v>2015</v>
      </c>
      <c r="D876" t="s">
        <v>255</v>
      </c>
      <c r="E876">
        <v>47</v>
      </c>
      <c r="F876">
        <v>587</v>
      </c>
      <c r="G876">
        <v>3217461</v>
      </c>
      <c r="H876">
        <v>18.2</v>
      </c>
      <c r="I876">
        <v>19.100000000000001</v>
      </c>
    </row>
    <row r="877" spans="2:9" x14ac:dyDescent="0.35">
      <c r="B877">
        <v>2015</v>
      </c>
      <c r="C877">
        <v>2015</v>
      </c>
      <c r="D877" t="s">
        <v>254</v>
      </c>
      <c r="E877">
        <v>48</v>
      </c>
      <c r="F877">
        <v>1802</v>
      </c>
      <c r="G877">
        <v>13637790</v>
      </c>
      <c r="H877">
        <v>13.2</v>
      </c>
      <c r="I877">
        <v>17.5</v>
      </c>
    </row>
    <row r="878" spans="2:9" x14ac:dyDescent="0.35">
      <c r="B878">
        <v>2015</v>
      </c>
      <c r="C878">
        <v>2015</v>
      </c>
      <c r="D878" t="s">
        <v>253</v>
      </c>
      <c r="E878">
        <v>49</v>
      </c>
      <c r="F878">
        <v>178</v>
      </c>
      <c r="G878">
        <v>1507100</v>
      </c>
      <c r="H878">
        <v>11.8</v>
      </c>
      <c r="I878">
        <v>17.399999999999999</v>
      </c>
    </row>
    <row r="879" spans="2:9" x14ac:dyDescent="0.35">
      <c r="B879">
        <v>2015</v>
      </c>
      <c r="C879">
        <v>2015</v>
      </c>
      <c r="D879" t="s">
        <v>252</v>
      </c>
      <c r="E879">
        <v>50</v>
      </c>
      <c r="F879">
        <v>54</v>
      </c>
      <c r="G879">
        <v>308526</v>
      </c>
      <c r="H879">
        <v>17.5</v>
      </c>
      <c r="I879">
        <v>16</v>
      </c>
    </row>
    <row r="880" spans="2:9" x14ac:dyDescent="0.35">
      <c r="B880">
        <v>2015</v>
      </c>
      <c r="C880">
        <v>2015</v>
      </c>
      <c r="D880" t="s">
        <v>251</v>
      </c>
      <c r="E880">
        <v>51</v>
      </c>
      <c r="F880">
        <v>688</v>
      </c>
      <c r="G880">
        <v>4124765</v>
      </c>
      <c r="H880">
        <v>16.7</v>
      </c>
      <c r="I880">
        <v>18.899999999999999</v>
      </c>
    </row>
    <row r="881" spans="1:9" x14ac:dyDescent="0.35">
      <c r="B881">
        <v>2015</v>
      </c>
      <c r="C881">
        <v>2015</v>
      </c>
      <c r="D881" t="s">
        <v>250</v>
      </c>
      <c r="E881">
        <v>53</v>
      </c>
      <c r="F881">
        <v>688</v>
      </c>
      <c r="G881">
        <v>3584998</v>
      </c>
      <c r="H881">
        <v>19.2</v>
      </c>
      <c r="I881">
        <v>20.9</v>
      </c>
    </row>
    <row r="882" spans="1:9" x14ac:dyDescent="0.35">
      <c r="B882">
        <v>2015</v>
      </c>
      <c r="C882">
        <v>2015</v>
      </c>
      <c r="D882" t="s">
        <v>249</v>
      </c>
      <c r="E882">
        <v>54</v>
      </c>
      <c r="F882">
        <v>163</v>
      </c>
      <c r="G882">
        <v>911060</v>
      </c>
      <c r="H882">
        <v>17.899999999999999</v>
      </c>
      <c r="I882">
        <v>16</v>
      </c>
    </row>
    <row r="883" spans="1:9" x14ac:dyDescent="0.35">
      <c r="B883">
        <v>2015</v>
      </c>
      <c r="C883">
        <v>2015</v>
      </c>
      <c r="D883" t="s">
        <v>248</v>
      </c>
      <c r="E883">
        <v>55</v>
      </c>
      <c r="F883">
        <v>607</v>
      </c>
      <c r="G883">
        <v>2867600</v>
      </c>
      <c r="H883">
        <v>21.2</v>
      </c>
      <c r="I883">
        <v>20.7</v>
      </c>
    </row>
    <row r="884" spans="1:9" x14ac:dyDescent="0.35">
      <c r="B884">
        <v>2015</v>
      </c>
      <c r="C884">
        <v>2015</v>
      </c>
      <c r="D884" t="s">
        <v>247</v>
      </c>
      <c r="E884">
        <v>56</v>
      </c>
      <c r="F884">
        <v>39</v>
      </c>
      <c r="G884">
        <v>298901</v>
      </c>
      <c r="H884">
        <v>13</v>
      </c>
      <c r="I884">
        <v>13.8</v>
      </c>
    </row>
    <row r="885" spans="1:9" x14ac:dyDescent="0.35">
      <c r="A885" t="s">
        <v>7</v>
      </c>
      <c r="B885">
        <v>2015</v>
      </c>
      <c r="C885">
        <v>2015</v>
      </c>
      <c r="F885">
        <v>28848</v>
      </c>
      <c r="G885">
        <v>158229297</v>
      </c>
      <c r="H885">
        <v>18.2</v>
      </c>
      <c r="I885">
        <v>18.8</v>
      </c>
    </row>
    <row r="886" spans="1:9" x14ac:dyDescent="0.35">
      <c r="B886">
        <v>2016</v>
      </c>
      <c r="C886">
        <v>2016</v>
      </c>
      <c r="D886" t="s">
        <v>297</v>
      </c>
      <c r="E886">
        <v>1</v>
      </c>
      <c r="F886">
        <v>512</v>
      </c>
      <c r="G886">
        <v>2355586</v>
      </c>
      <c r="H886">
        <v>21.7</v>
      </c>
      <c r="I886">
        <v>21.3</v>
      </c>
    </row>
    <row r="887" spans="1:9" x14ac:dyDescent="0.35">
      <c r="B887">
        <v>2016</v>
      </c>
      <c r="C887">
        <v>2016</v>
      </c>
      <c r="D887" t="s">
        <v>296</v>
      </c>
      <c r="E887">
        <v>2</v>
      </c>
      <c r="F887">
        <v>43</v>
      </c>
      <c r="G887">
        <v>388132</v>
      </c>
      <c r="H887">
        <v>11.1</v>
      </c>
      <c r="I887">
        <v>18.399999999999999</v>
      </c>
    </row>
    <row r="888" spans="1:9" x14ac:dyDescent="0.35">
      <c r="B888">
        <v>2016</v>
      </c>
      <c r="C888">
        <v>2016</v>
      </c>
      <c r="D888" t="s">
        <v>295</v>
      </c>
      <c r="E888">
        <v>4</v>
      </c>
      <c r="F888">
        <v>702</v>
      </c>
      <c r="G888">
        <v>3442895</v>
      </c>
      <c r="H888">
        <v>20.399999999999999</v>
      </c>
      <c r="I888">
        <v>18.100000000000001</v>
      </c>
    </row>
    <row r="889" spans="1:9" x14ac:dyDescent="0.35">
      <c r="B889">
        <v>2016</v>
      </c>
      <c r="C889">
        <v>2016</v>
      </c>
      <c r="D889" t="s">
        <v>294</v>
      </c>
      <c r="E889">
        <v>5</v>
      </c>
      <c r="F889">
        <v>279</v>
      </c>
      <c r="G889">
        <v>1467873</v>
      </c>
      <c r="H889">
        <v>19</v>
      </c>
      <c r="I889">
        <v>18.100000000000001</v>
      </c>
    </row>
    <row r="890" spans="1:9" x14ac:dyDescent="0.35">
      <c r="B890">
        <v>2016</v>
      </c>
      <c r="C890">
        <v>2016</v>
      </c>
      <c r="D890" t="s">
        <v>293</v>
      </c>
      <c r="E890">
        <v>6</v>
      </c>
      <c r="F890">
        <v>3607</v>
      </c>
      <c r="G890">
        <v>19493361</v>
      </c>
      <c r="H890">
        <v>18.5</v>
      </c>
      <c r="I890">
        <v>20.399999999999999</v>
      </c>
    </row>
    <row r="891" spans="1:9" x14ac:dyDescent="0.35">
      <c r="B891">
        <v>2016</v>
      </c>
      <c r="C891">
        <v>2016</v>
      </c>
      <c r="D891" t="s">
        <v>292</v>
      </c>
      <c r="E891">
        <v>8</v>
      </c>
      <c r="F891">
        <v>511</v>
      </c>
      <c r="G891">
        <v>2785818</v>
      </c>
      <c r="H891">
        <v>18.3</v>
      </c>
      <c r="I891">
        <v>22.5</v>
      </c>
    </row>
    <row r="892" spans="1:9" x14ac:dyDescent="0.35">
      <c r="B892">
        <v>2016</v>
      </c>
      <c r="C892">
        <v>2016</v>
      </c>
      <c r="D892" t="s">
        <v>291</v>
      </c>
      <c r="E892">
        <v>9</v>
      </c>
      <c r="F892">
        <v>346</v>
      </c>
      <c r="G892">
        <v>1745615</v>
      </c>
      <c r="H892">
        <v>19.8</v>
      </c>
      <c r="I892">
        <v>18.3</v>
      </c>
    </row>
    <row r="893" spans="1:9" x14ac:dyDescent="0.35">
      <c r="B893">
        <v>2016</v>
      </c>
      <c r="C893">
        <v>2016</v>
      </c>
      <c r="D893" t="s">
        <v>290</v>
      </c>
      <c r="E893">
        <v>10</v>
      </c>
      <c r="F893">
        <v>100</v>
      </c>
      <c r="G893">
        <v>460670</v>
      </c>
      <c r="H893">
        <v>21.7</v>
      </c>
      <c r="I893">
        <v>18.899999999999999</v>
      </c>
    </row>
    <row r="894" spans="1:9" x14ac:dyDescent="0.35">
      <c r="B894">
        <v>2016</v>
      </c>
      <c r="C894">
        <v>2016</v>
      </c>
      <c r="D894" t="s">
        <v>289</v>
      </c>
      <c r="E894">
        <v>11</v>
      </c>
      <c r="F894">
        <v>74</v>
      </c>
      <c r="G894">
        <v>323230</v>
      </c>
      <c r="H894">
        <v>22.9</v>
      </c>
      <c r="I894">
        <v>30.7</v>
      </c>
    </row>
    <row r="895" spans="1:9" x14ac:dyDescent="0.35">
      <c r="B895">
        <v>2016</v>
      </c>
      <c r="C895">
        <v>2016</v>
      </c>
      <c r="D895" t="s">
        <v>288</v>
      </c>
      <c r="E895">
        <v>12</v>
      </c>
      <c r="F895">
        <v>2221</v>
      </c>
      <c r="G895">
        <v>10070151</v>
      </c>
      <c r="H895">
        <v>22.1</v>
      </c>
      <c r="I895">
        <v>16.100000000000001</v>
      </c>
    </row>
    <row r="896" spans="1:9" x14ac:dyDescent="0.35">
      <c r="B896">
        <v>2016</v>
      </c>
      <c r="C896">
        <v>2016</v>
      </c>
      <c r="D896" t="s">
        <v>287</v>
      </c>
      <c r="E896">
        <v>13</v>
      </c>
      <c r="F896">
        <v>889</v>
      </c>
      <c r="G896">
        <v>5020465</v>
      </c>
      <c r="H896">
        <v>17.7</v>
      </c>
      <c r="I896">
        <v>22.3</v>
      </c>
    </row>
    <row r="897" spans="2:9" x14ac:dyDescent="0.35">
      <c r="B897">
        <v>2016</v>
      </c>
      <c r="C897">
        <v>2016</v>
      </c>
      <c r="D897" t="s">
        <v>286</v>
      </c>
      <c r="E897">
        <v>15</v>
      </c>
      <c r="F897">
        <v>120</v>
      </c>
      <c r="G897">
        <v>717615</v>
      </c>
      <c r="H897">
        <v>16.7</v>
      </c>
      <c r="I897">
        <v>14.5</v>
      </c>
    </row>
    <row r="898" spans="2:9" x14ac:dyDescent="0.35">
      <c r="B898">
        <v>2016</v>
      </c>
      <c r="C898">
        <v>2016</v>
      </c>
      <c r="D898" t="s">
        <v>285</v>
      </c>
      <c r="E898">
        <v>16</v>
      </c>
      <c r="F898">
        <v>183</v>
      </c>
      <c r="G898">
        <v>843532</v>
      </c>
      <c r="H898">
        <v>21.7</v>
      </c>
      <c r="I898">
        <v>22.5</v>
      </c>
    </row>
    <row r="899" spans="2:9" x14ac:dyDescent="0.35">
      <c r="B899">
        <v>2016</v>
      </c>
      <c r="C899">
        <v>2016</v>
      </c>
      <c r="D899" t="s">
        <v>284</v>
      </c>
      <c r="E899">
        <v>17</v>
      </c>
      <c r="F899">
        <v>1239</v>
      </c>
      <c r="G899">
        <v>6291791</v>
      </c>
      <c r="H899">
        <v>19.7</v>
      </c>
      <c r="I899">
        <v>20.5</v>
      </c>
    </row>
    <row r="900" spans="2:9" x14ac:dyDescent="0.35">
      <c r="B900">
        <v>2016</v>
      </c>
      <c r="C900">
        <v>2016</v>
      </c>
      <c r="D900" t="s">
        <v>283</v>
      </c>
      <c r="E900">
        <v>18</v>
      </c>
      <c r="F900">
        <v>584</v>
      </c>
      <c r="G900">
        <v>3269562</v>
      </c>
      <c r="H900">
        <v>17.899999999999999</v>
      </c>
      <c r="I900">
        <v>18.8</v>
      </c>
    </row>
    <row r="901" spans="2:9" x14ac:dyDescent="0.35">
      <c r="B901">
        <v>2016</v>
      </c>
      <c r="C901">
        <v>2016</v>
      </c>
      <c r="D901" t="s">
        <v>282</v>
      </c>
      <c r="E901">
        <v>19</v>
      </c>
      <c r="F901">
        <v>345</v>
      </c>
      <c r="G901">
        <v>1559119</v>
      </c>
      <c r="H901">
        <v>22.1</v>
      </c>
      <c r="I901">
        <v>20.100000000000001</v>
      </c>
    </row>
    <row r="902" spans="2:9" x14ac:dyDescent="0.35">
      <c r="B902">
        <v>2016</v>
      </c>
      <c r="C902">
        <v>2016</v>
      </c>
      <c r="D902" t="s">
        <v>281</v>
      </c>
      <c r="E902">
        <v>20</v>
      </c>
      <c r="F902">
        <v>257</v>
      </c>
      <c r="G902">
        <v>1447759</v>
      </c>
      <c r="H902">
        <v>17.8</v>
      </c>
      <c r="I902">
        <v>17.7</v>
      </c>
    </row>
    <row r="903" spans="2:9" x14ac:dyDescent="0.35">
      <c r="B903">
        <v>2016</v>
      </c>
      <c r="C903">
        <v>2016</v>
      </c>
      <c r="D903" t="s">
        <v>280</v>
      </c>
      <c r="E903">
        <v>21</v>
      </c>
      <c r="F903">
        <v>430</v>
      </c>
      <c r="G903">
        <v>2186553</v>
      </c>
      <c r="H903">
        <v>19.7</v>
      </c>
      <c r="I903">
        <v>20.8</v>
      </c>
    </row>
    <row r="904" spans="2:9" x14ac:dyDescent="0.35">
      <c r="B904">
        <v>2016</v>
      </c>
      <c r="C904">
        <v>2016</v>
      </c>
      <c r="D904" t="s">
        <v>279</v>
      </c>
      <c r="E904">
        <v>22</v>
      </c>
      <c r="F904">
        <v>414</v>
      </c>
      <c r="G904">
        <v>2289370</v>
      </c>
      <c r="H904">
        <v>18.100000000000001</v>
      </c>
      <c r="I904">
        <v>19.8</v>
      </c>
    </row>
    <row r="905" spans="2:9" x14ac:dyDescent="0.35">
      <c r="B905">
        <v>2016</v>
      </c>
      <c r="C905">
        <v>2016</v>
      </c>
      <c r="D905" t="s">
        <v>278</v>
      </c>
      <c r="E905">
        <v>23</v>
      </c>
      <c r="F905">
        <v>173</v>
      </c>
      <c r="G905">
        <v>652585</v>
      </c>
      <c r="H905">
        <v>26.5</v>
      </c>
      <c r="I905">
        <v>21.6</v>
      </c>
    </row>
    <row r="906" spans="2:9" x14ac:dyDescent="0.35">
      <c r="B906">
        <v>2016</v>
      </c>
      <c r="C906">
        <v>2016</v>
      </c>
      <c r="D906" t="s">
        <v>277</v>
      </c>
      <c r="E906">
        <v>24</v>
      </c>
      <c r="F906">
        <v>558</v>
      </c>
      <c r="G906">
        <v>2914466</v>
      </c>
      <c r="H906">
        <v>19.100000000000001</v>
      </c>
      <c r="I906">
        <v>20.6</v>
      </c>
    </row>
    <row r="907" spans="2:9" x14ac:dyDescent="0.35">
      <c r="B907">
        <v>2016</v>
      </c>
      <c r="C907">
        <v>2016</v>
      </c>
      <c r="D907" t="s">
        <v>276</v>
      </c>
      <c r="E907">
        <v>25</v>
      </c>
      <c r="F907">
        <v>636</v>
      </c>
      <c r="G907">
        <v>3305651</v>
      </c>
      <c r="H907">
        <v>19.2</v>
      </c>
      <c r="I907">
        <v>18.600000000000001</v>
      </c>
    </row>
    <row r="908" spans="2:9" x14ac:dyDescent="0.35">
      <c r="B908">
        <v>2016</v>
      </c>
      <c r="C908">
        <v>2016</v>
      </c>
      <c r="D908" t="s">
        <v>275</v>
      </c>
      <c r="E908">
        <v>26</v>
      </c>
      <c r="F908">
        <v>987</v>
      </c>
      <c r="G908">
        <v>4884746</v>
      </c>
      <c r="H908">
        <v>20.2</v>
      </c>
      <c r="I908">
        <v>19.100000000000001</v>
      </c>
    </row>
    <row r="909" spans="2:9" x14ac:dyDescent="0.35">
      <c r="B909">
        <v>2016</v>
      </c>
      <c r="C909">
        <v>2016</v>
      </c>
      <c r="D909" t="s">
        <v>274</v>
      </c>
      <c r="E909">
        <v>27</v>
      </c>
      <c r="F909">
        <v>534</v>
      </c>
      <c r="G909">
        <v>2747630</v>
      </c>
      <c r="H909">
        <v>19.399999999999999</v>
      </c>
      <c r="I909">
        <v>19.3</v>
      </c>
    </row>
    <row r="910" spans="2:9" x14ac:dyDescent="0.35">
      <c r="B910">
        <v>2016</v>
      </c>
      <c r="C910">
        <v>2016</v>
      </c>
      <c r="D910" t="s">
        <v>273</v>
      </c>
      <c r="E910">
        <v>28</v>
      </c>
      <c r="F910">
        <v>334</v>
      </c>
      <c r="G910">
        <v>1448792</v>
      </c>
      <c r="H910">
        <v>23.1</v>
      </c>
      <c r="I910">
        <v>24.4</v>
      </c>
    </row>
    <row r="911" spans="2:9" x14ac:dyDescent="0.35">
      <c r="B911">
        <v>2016</v>
      </c>
      <c r="C911">
        <v>2016</v>
      </c>
      <c r="D911" t="s">
        <v>272</v>
      </c>
      <c r="E911">
        <v>29</v>
      </c>
      <c r="F911">
        <v>552</v>
      </c>
      <c r="G911">
        <v>2992035</v>
      </c>
      <c r="H911">
        <v>18.399999999999999</v>
      </c>
      <c r="I911">
        <v>17.600000000000001</v>
      </c>
    </row>
    <row r="912" spans="2:9" x14ac:dyDescent="0.35">
      <c r="B912">
        <v>2016</v>
      </c>
      <c r="C912">
        <v>2016</v>
      </c>
      <c r="D912" t="s">
        <v>271</v>
      </c>
      <c r="E912">
        <v>30</v>
      </c>
      <c r="F912">
        <v>144</v>
      </c>
      <c r="G912">
        <v>524775</v>
      </c>
      <c r="H912">
        <v>27.4</v>
      </c>
      <c r="I912">
        <v>23.8</v>
      </c>
    </row>
    <row r="913" spans="2:9" x14ac:dyDescent="0.35">
      <c r="B913">
        <v>2016</v>
      </c>
      <c r="C913">
        <v>2016</v>
      </c>
      <c r="D913" t="s">
        <v>270</v>
      </c>
      <c r="E913">
        <v>31</v>
      </c>
      <c r="F913">
        <v>147</v>
      </c>
      <c r="G913">
        <v>950671</v>
      </c>
      <c r="H913">
        <v>15.5</v>
      </c>
      <c r="I913">
        <v>15.3</v>
      </c>
    </row>
    <row r="914" spans="2:9" x14ac:dyDescent="0.35">
      <c r="B914">
        <v>2016</v>
      </c>
      <c r="C914">
        <v>2016</v>
      </c>
      <c r="D914" t="s">
        <v>269</v>
      </c>
      <c r="E914">
        <v>32</v>
      </c>
      <c r="F914">
        <v>263</v>
      </c>
      <c r="G914">
        <v>1473997</v>
      </c>
      <c r="H914">
        <v>17.8</v>
      </c>
      <c r="I914">
        <v>18.7</v>
      </c>
    </row>
    <row r="915" spans="2:9" x14ac:dyDescent="0.35">
      <c r="B915">
        <v>2016</v>
      </c>
      <c r="C915">
        <v>2016</v>
      </c>
      <c r="D915" t="s">
        <v>268</v>
      </c>
      <c r="E915">
        <v>33</v>
      </c>
      <c r="F915">
        <v>126</v>
      </c>
      <c r="G915">
        <v>660860</v>
      </c>
      <c r="H915">
        <v>19.100000000000001</v>
      </c>
      <c r="I915">
        <v>17.399999999999999</v>
      </c>
    </row>
    <row r="916" spans="2:9" x14ac:dyDescent="0.35">
      <c r="B916">
        <v>2016</v>
      </c>
      <c r="C916">
        <v>2016</v>
      </c>
      <c r="D916" t="s">
        <v>267</v>
      </c>
      <c r="E916">
        <v>34</v>
      </c>
      <c r="F916">
        <v>783</v>
      </c>
      <c r="G916">
        <v>4367744</v>
      </c>
      <c r="H916">
        <v>17.899999999999999</v>
      </c>
      <c r="I916">
        <v>17.899999999999999</v>
      </c>
    </row>
    <row r="917" spans="2:9" x14ac:dyDescent="0.35">
      <c r="B917">
        <v>2016</v>
      </c>
      <c r="C917">
        <v>2016</v>
      </c>
      <c r="D917" t="s">
        <v>266</v>
      </c>
      <c r="E917">
        <v>35</v>
      </c>
      <c r="F917">
        <v>195</v>
      </c>
      <c r="G917">
        <v>1030663</v>
      </c>
      <c r="H917">
        <v>18.899999999999999</v>
      </c>
      <c r="I917">
        <v>17.899999999999999</v>
      </c>
    </row>
    <row r="918" spans="2:9" x14ac:dyDescent="0.35">
      <c r="B918">
        <v>2016</v>
      </c>
      <c r="C918">
        <v>2016</v>
      </c>
      <c r="D918" t="s">
        <v>265</v>
      </c>
      <c r="E918">
        <v>36</v>
      </c>
      <c r="F918">
        <v>1779</v>
      </c>
      <c r="G918">
        <v>9587365</v>
      </c>
      <c r="H918">
        <v>18.600000000000001</v>
      </c>
      <c r="I918">
        <v>18.3</v>
      </c>
    </row>
    <row r="919" spans="2:9" x14ac:dyDescent="0.35">
      <c r="B919">
        <v>2016</v>
      </c>
      <c r="C919">
        <v>2016</v>
      </c>
      <c r="D919" t="s">
        <v>264</v>
      </c>
      <c r="E919">
        <v>37</v>
      </c>
      <c r="F919">
        <v>936</v>
      </c>
      <c r="G919">
        <v>4932952</v>
      </c>
      <c r="H919">
        <v>19</v>
      </c>
      <c r="I919">
        <v>20</v>
      </c>
    </row>
    <row r="920" spans="2:9" x14ac:dyDescent="0.35">
      <c r="B920">
        <v>2016</v>
      </c>
      <c r="C920">
        <v>2016</v>
      </c>
      <c r="D920" t="s">
        <v>263</v>
      </c>
      <c r="E920">
        <v>38</v>
      </c>
      <c r="F920">
        <v>57</v>
      </c>
      <c r="G920">
        <v>388974</v>
      </c>
      <c r="H920">
        <v>14.7</v>
      </c>
      <c r="I920">
        <v>14.1</v>
      </c>
    </row>
    <row r="921" spans="2:9" x14ac:dyDescent="0.35">
      <c r="B921">
        <v>2016</v>
      </c>
      <c r="C921">
        <v>2016</v>
      </c>
      <c r="D921" t="s">
        <v>262</v>
      </c>
      <c r="E921">
        <v>39</v>
      </c>
      <c r="F921">
        <v>1183</v>
      </c>
      <c r="G921">
        <v>5691694</v>
      </c>
      <c r="H921">
        <v>20.8</v>
      </c>
      <c r="I921">
        <v>19.7</v>
      </c>
    </row>
    <row r="922" spans="2:9" x14ac:dyDescent="0.35">
      <c r="B922">
        <v>2016</v>
      </c>
      <c r="C922">
        <v>2016</v>
      </c>
      <c r="D922" t="s">
        <v>261</v>
      </c>
      <c r="E922">
        <v>40</v>
      </c>
      <c r="F922">
        <v>395</v>
      </c>
      <c r="G922">
        <v>1943903</v>
      </c>
      <c r="H922">
        <v>20.3</v>
      </c>
      <c r="I922">
        <v>20.9</v>
      </c>
    </row>
    <row r="923" spans="2:9" x14ac:dyDescent="0.35">
      <c r="B923">
        <v>2016</v>
      </c>
      <c r="C923">
        <v>2016</v>
      </c>
      <c r="D923" t="s">
        <v>260</v>
      </c>
      <c r="E923">
        <v>41</v>
      </c>
      <c r="F923">
        <v>475</v>
      </c>
      <c r="G923">
        <v>2027010</v>
      </c>
      <c r="H923">
        <v>23.4</v>
      </c>
      <c r="I923">
        <v>21.6</v>
      </c>
    </row>
    <row r="924" spans="2:9" x14ac:dyDescent="0.35">
      <c r="B924">
        <v>2016</v>
      </c>
      <c r="C924">
        <v>2016</v>
      </c>
      <c r="D924" t="s">
        <v>259</v>
      </c>
      <c r="E924">
        <v>42</v>
      </c>
      <c r="F924">
        <v>1385</v>
      </c>
      <c r="G924">
        <v>6261194</v>
      </c>
      <c r="H924">
        <v>22.1</v>
      </c>
      <c r="I924">
        <v>19.2</v>
      </c>
    </row>
    <row r="925" spans="2:9" x14ac:dyDescent="0.35">
      <c r="B925">
        <v>2016</v>
      </c>
      <c r="C925">
        <v>2016</v>
      </c>
      <c r="D925" t="s">
        <v>258</v>
      </c>
      <c r="E925">
        <v>44</v>
      </c>
      <c r="F925">
        <v>95</v>
      </c>
      <c r="G925">
        <v>513081</v>
      </c>
      <c r="H925">
        <v>18.5</v>
      </c>
      <c r="I925">
        <v>17.100000000000001</v>
      </c>
    </row>
    <row r="926" spans="2:9" x14ac:dyDescent="0.35">
      <c r="B926">
        <v>2016</v>
      </c>
      <c r="C926">
        <v>2016</v>
      </c>
      <c r="D926" t="s">
        <v>257</v>
      </c>
      <c r="E926">
        <v>45</v>
      </c>
      <c r="F926">
        <v>533</v>
      </c>
      <c r="G926">
        <v>2407934</v>
      </c>
      <c r="H926">
        <v>22.1</v>
      </c>
      <c r="I926">
        <v>22.2</v>
      </c>
    </row>
    <row r="927" spans="2:9" x14ac:dyDescent="0.35">
      <c r="B927">
        <v>2016</v>
      </c>
      <c r="C927">
        <v>2016</v>
      </c>
      <c r="D927" t="s">
        <v>256</v>
      </c>
      <c r="E927">
        <v>46</v>
      </c>
      <c r="F927">
        <v>107</v>
      </c>
      <c r="G927">
        <v>436272</v>
      </c>
      <c r="H927">
        <v>24.5</v>
      </c>
      <c r="I927">
        <v>23.1</v>
      </c>
    </row>
    <row r="928" spans="2:9" x14ac:dyDescent="0.35">
      <c r="B928">
        <v>2016</v>
      </c>
      <c r="C928">
        <v>2016</v>
      </c>
      <c r="D928" t="s">
        <v>255</v>
      </c>
      <c r="E928">
        <v>47</v>
      </c>
      <c r="F928">
        <v>661</v>
      </c>
      <c r="G928">
        <v>3242515</v>
      </c>
      <c r="H928">
        <v>20.399999999999999</v>
      </c>
      <c r="I928">
        <v>20.7</v>
      </c>
    </row>
    <row r="929" spans="1:9" x14ac:dyDescent="0.35">
      <c r="B929">
        <v>2016</v>
      </c>
      <c r="C929">
        <v>2016</v>
      </c>
      <c r="D929" t="s">
        <v>254</v>
      </c>
      <c r="E929">
        <v>48</v>
      </c>
      <c r="F929">
        <v>1834</v>
      </c>
      <c r="G929">
        <v>13831432</v>
      </c>
      <c r="H929">
        <v>13.3</v>
      </c>
      <c r="I929">
        <v>17.3</v>
      </c>
    </row>
    <row r="930" spans="1:9" x14ac:dyDescent="0.35">
      <c r="B930">
        <v>2016</v>
      </c>
      <c r="C930">
        <v>2016</v>
      </c>
      <c r="D930" t="s">
        <v>253</v>
      </c>
      <c r="E930">
        <v>49</v>
      </c>
      <c r="F930">
        <v>233</v>
      </c>
      <c r="G930">
        <v>1535894</v>
      </c>
      <c r="H930">
        <v>15.2</v>
      </c>
      <c r="I930">
        <v>22.2</v>
      </c>
    </row>
    <row r="931" spans="1:9" x14ac:dyDescent="0.35">
      <c r="B931">
        <v>2016</v>
      </c>
      <c r="C931">
        <v>2016</v>
      </c>
      <c r="D931" t="s">
        <v>252</v>
      </c>
      <c r="E931">
        <v>50</v>
      </c>
      <c r="F931">
        <v>75</v>
      </c>
      <c r="G931">
        <v>308466</v>
      </c>
      <c r="H931">
        <v>24.3</v>
      </c>
      <c r="I931">
        <v>21.6</v>
      </c>
    </row>
    <row r="932" spans="1:9" x14ac:dyDescent="0.35">
      <c r="B932">
        <v>2016</v>
      </c>
      <c r="C932">
        <v>2016</v>
      </c>
      <c r="D932" t="s">
        <v>251</v>
      </c>
      <c r="E932">
        <v>51</v>
      </c>
      <c r="F932">
        <v>768</v>
      </c>
      <c r="G932">
        <v>4136814</v>
      </c>
      <c r="H932">
        <v>18.600000000000001</v>
      </c>
      <c r="I932">
        <v>20.399999999999999</v>
      </c>
    </row>
    <row r="933" spans="1:9" x14ac:dyDescent="0.35">
      <c r="B933">
        <v>2016</v>
      </c>
      <c r="C933">
        <v>2016</v>
      </c>
      <c r="D933" t="s">
        <v>250</v>
      </c>
      <c r="E933">
        <v>53</v>
      </c>
      <c r="F933">
        <v>692</v>
      </c>
      <c r="G933">
        <v>3641400</v>
      </c>
      <c r="H933">
        <v>19</v>
      </c>
      <c r="I933">
        <v>20.2</v>
      </c>
    </row>
    <row r="934" spans="1:9" x14ac:dyDescent="0.35">
      <c r="B934">
        <v>2016</v>
      </c>
      <c r="C934">
        <v>2016</v>
      </c>
      <c r="D934" t="s">
        <v>249</v>
      </c>
      <c r="E934">
        <v>54</v>
      </c>
      <c r="F934">
        <v>203</v>
      </c>
      <c r="G934">
        <v>905943</v>
      </c>
      <c r="H934">
        <v>22.4</v>
      </c>
      <c r="I934">
        <v>19.100000000000001</v>
      </c>
    </row>
    <row r="935" spans="1:9" x14ac:dyDescent="0.35">
      <c r="B935">
        <v>2016</v>
      </c>
      <c r="C935">
        <v>2016</v>
      </c>
      <c r="D935" t="s">
        <v>248</v>
      </c>
      <c r="E935">
        <v>55</v>
      </c>
      <c r="F935">
        <v>612</v>
      </c>
      <c r="G935">
        <v>2873426</v>
      </c>
      <c r="H935">
        <v>21.3</v>
      </c>
      <c r="I935">
        <v>20.2</v>
      </c>
    </row>
    <row r="936" spans="1:9" x14ac:dyDescent="0.35">
      <c r="B936">
        <v>2016</v>
      </c>
      <c r="C936">
        <v>2016</v>
      </c>
      <c r="D936" t="s">
        <v>247</v>
      </c>
      <c r="E936">
        <v>56</v>
      </c>
      <c r="F936">
        <v>59</v>
      </c>
      <c r="G936">
        <v>298942</v>
      </c>
      <c r="H936">
        <v>19.7</v>
      </c>
      <c r="I936">
        <v>20</v>
      </c>
    </row>
    <row r="937" spans="1:9" x14ac:dyDescent="0.35">
      <c r="A937" t="s">
        <v>7</v>
      </c>
      <c r="B937">
        <v>2016</v>
      </c>
      <c r="C937">
        <v>2016</v>
      </c>
      <c r="F937">
        <v>30370</v>
      </c>
      <c r="G937">
        <v>159078923</v>
      </c>
      <c r="H937">
        <v>19.100000000000001</v>
      </c>
      <c r="I937">
        <v>19.3</v>
      </c>
    </row>
    <row r="938" spans="1:9" x14ac:dyDescent="0.35">
      <c r="B938">
        <v>2017</v>
      </c>
      <c r="C938">
        <v>2017</v>
      </c>
      <c r="D938" t="s">
        <v>297</v>
      </c>
      <c r="E938">
        <v>1</v>
      </c>
      <c r="F938">
        <v>464</v>
      </c>
      <c r="G938">
        <v>2359836</v>
      </c>
      <c r="H938">
        <v>19.7</v>
      </c>
      <c r="I938">
        <v>19.2</v>
      </c>
    </row>
    <row r="939" spans="1:9" x14ac:dyDescent="0.35">
      <c r="B939">
        <v>2017</v>
      </c>
      <c r="C939">
        <v>2017</v>
      </c>
      <c r="D939" t="s">
        <v>296</v>
      </c>
      <c r="E939">
        <v>2</v>
      </c>
      <c r="F939">
        <v>39</v>
      </c>
      <c r="G939">
        <v>386792</v>
      </c>
      <c r="H939">
        <v>10.1</v>
      </c>
      <c r="I939">
        <v>16.8</v>
      </c>
    </row>
    <row r="940" spans="1:9" x14ac:dyDescent="0.35">
      <c r="B940">
        <v>2017</v>
      </c>
      <c r="C940">
        <v>2017</v>
      </c>
      <c r="D940" t="s">
        <v>295</v>
      </c>
      <c r="E940">
        <v>4</v>
      </c>
      <c r="F940">
        <v>663</v>
      </c>
      <c r="G940">
        <v>3488301</v>
      </c>
      <c r="H940">
        <v>19</v>
      </c>
      <c r="I940">
        <v>16.600000000000001</v>
      </c>
    </row>
    <row r="941" spans="1:9" x14ac:dyDescent="0.35">
      <c r="B941">
        <v>2017</v>
      </c>
      <c r="C941">
        <v>2017</v>
      </c>
      <c r="D941" t="s">
        <v>294</v>
      </c>
      <c r="E941">
        <v>5</v>
      </c>
      <c r="F941">
        <v>267</v>
      </c>
      <c r="G941">
        <v>1476064</v>
      </c>
      <c r="H941">
        <v>18.100000000000001</v>
      </c>
      <c r="I941">
        <v>17.2</v>
      </c>
    </row>
    <row r="942" spans="1:9" x14ac:dyDescent="0.35">
      <c r="B942">
        <v>2017</v>
      </c>
      <c r="C942">
        <v>2017</v>
      </c>
      <c r="D942" t="s">
        <v>293</v>
      </c>
      <c r="E942">
        <v>6</v>
      </c>
      <c r="F942">
        <v>3468</v>
      </c>
      <c r="G942">
        <v>19647553</v>
      </c>
      <c r="H942">
        <v>17.7</v>
      </c>
      <c r="I942">
        <v>19.100000000000001</v>
      </c>
    </row>
    <row r="943" spans="1:9" x14ac:dyDescent="0.35">
      <c r="B943">
        <v>2017</v>
      </c>
      <c r="C943">
        <v>2017</v>
      </c>
      <c r="D943" t="s">
        <v>292</v>
      </c>
      <c r="E943">
        <v>8</v>
      </c>
      <c r="F943">
        <v>509</v>
      </c>
      <c r="G943">
        <v>2822333</v>
      </c>
      <c r="H943">
        <v>18</v>
      </c>
      <c r="I943">
        <v>21.6</v>
      </c>
    </row>
    <row r="944" spans="1:9" x14ac:dyDescent="0.35">
      <c r="B944">
        <v>2017</v>
      </c>
      <c r="C944">
        <v>2017</v>
      </c>
      <c r="D944" t="s">
        <v>291</v>
      </c>
      <c r="E944">
        <v>9</v>
      </c>
      <c r="F944">
        <v>373</v>
      </c>
      <c r="G944">
        <v>1751800</v>
      </c>
      <c r="H944">
        <v>21.3</v>
      </c>
      <c r="I944">
        <v>18.899999999999999</v>
      </c>
    </row>
    <row r="945" spans="2:9" x14ac:dyDescent="0.35">
      <c r="B945">
        <v>2017</v>
      </c>
      <c r="C945">
        <v>2017</v>
      </c>
      <c r="D945" t="s">
        <v>290</v>
      </c>
      <c r="E945">
        <v>10</v>
      </c>
      <c r="F945">
        <v>82</v>
      </c>
      <c r="G945">
        <v>465514</v>
      </c>
      <c r="H945">
        <v>17.600000000000001</v>
      </c>
      <c r="I945">
        <v>14.7</v>
      </c>
    </row>
    <row r="946" spans="2:9" x14ac:dyDescent="0.35">
      <c r="B946">
        <v>2017</v>
      </c>
      <c r="C946">
        <v>2017</v>
      </c>
      <c r="D946" t="s">
        <v>289</v>
      </c>
      <c r="E946">
        <v>11</v>
      </c>
      <c r="F946">
        <v>57</v>
      </c>
      <c r="G946">
        <v>329199</v>
      </c>
      <c r="H946">
        <v>17.3</v>
      </c>
      <c r="I946">
        <v>22</v>
      </c>
    </row>
    <row r="947" spans="2:9" x14ac:dyDescent="0.35">
      <c r="B947">
        <v>2017</v>
      </c>
      <c r="C947">
        <v>2017</v>
      </c>
      <c r="D947" t="s">
        <v>288</v>
      </c>
      <c r="E947">
        <v>12</v>
      </c>
      <c r="F947">
        <v>2410</v>
      </c>
      <c r="G947">
        <v>10256819</v>
      </c>
      <c r="H947">
        <v>23.5</v>
      </c>
      <c r="I947">
        <v>16.899999999999999</v>
      </c>
    </row>
    <row r="948" spans="2:9" x14ac:dyDescent="0.35">
      <c r="B948">
        <v>2017</v>
      </c>
      <c r="C948">
        <v>2017</v>
      </c>
      <c r="D948" t="s">
        <v>287</v>
      </c>
      <c r="E948">
        <v>13</v>
      </c>
      <c r="F948">
        <v>895</v>
      </c>
      <c r="G948">
        <v>5075507</v>
      </c>
      <c r="H948">
        <v>17.600000000000001</v>
      </c>
      <c r="I948">
        <v>21.4</v>
      </c>
    </row>
    <row r="949" spans="2:9" x14ac:dyDescent="0.35">
      <c r="B949">
        <v>2017</v>
      </c>
      <c r="C949">
        <v>2017</v>
      </c>
      <c r="D949" t="s">
        <v>286</v>
      </c>
      <c r="E949">
        <v>15</v>
      </c>
      <c r="F949">
        <v>128</v>
      </c>
      <c r="G949">
        <v>716087</v>
      </c>
      <c r="H949">
        <v>17.899999999999999</v>
      </c>
      <c r="I949">
        <v>14.4</v>
      </c>
    </row>
    <row r="950" spans="2:9" x14ac:dyDescent="0.35">
      <c r="B950">
        <v>2017</v>
      </c>
      <c r="C950">
        <v>2017</v>
      </c>
      <c r="D950" t="s">
        <v>285</v>
      </c>
      <c r="E950">
        <v>16</v>
      </c>
      <c r="F950">
        <v>164</v>
      </c>
      <c r="G950">
        <v>860458</v>
      </c>
      <c r="H950">
        <v>19.100000000000001</v>
      </c>
      <c r="I950">
        <v>19.8</v>
      </c>
    </row>
    <row r="951" spans="2:9" x14ac:dyDescent="0.35">
      <c r="B951">
        <v>2017</v>
      </c>
      <c r="C951">
        <v>2017</v>
      </c>
      <c r="D951" t="s">
        <v>284</v>
      </c>
      <c r="E951">
        <v>17</v>
      </c>
      <c r="F951">
        <v>1273</v>
      </c>
      <c r="G951">
        <v>6292478</v>
      </c>
      <c r="H951">
        <v>20.2</v>
      </c>
      <c r="I951">
        <v>20.5</v>
      </c>
    </row>
    <row r="952" spans="2:9" x14ac:dyDescent="0.35">
      <c r="B952">
        <v>2017</v>
      </c>
      <c r="C952">
        <v>2017</v>
      </c>
      <c r="D952" t="s">
        <v>283</v>
      </c>
      <c r="E952">
        <v>18</v>
      </c>
      <c r="F952">
        <v>594</v>
      </c>
      <c r="G952">
        <v>3287095</v>
      </c>
      <c r="H952">
        <v>18.100000000000001</v>
      </c>
      <c r="I952">
        <v>18.7</v>
      </c>
    </row>
    <row r="953" spans="2:9" x14ac:dyDescent="0.35">
      <c r="B953">
        <v>2017</v>
      </c>
      <c r="C953">
        <v>2017</v>
      </c>
      <c r="D953" t="s">
        <v>282</v>
      </c>
      <c r="E953">
        <v>19</v>
      </c>
      <c r="F953">
        <v>348</v>
      </c>
      <c r="G953">
        <v>1564733</v>
      </c>
      <c r="H953">
        <v>22.2</v>
      </c>
      <c r="I953">
        <v>19.899999999999999</v>
      </c>
    </row>
    <row r="954" spans="2:9" x14ac:dyDescent="0.35">
      <c r="B954">
        <v>2017</v>
      </c>
      <c r="C954">
        <v>2017</v>
      </c>
      <c r="D954" t="s">
        <v>281</v>
      </c>
      <c r="E954">
        <v>20</v>
      </c>
      <c r="F954">
        <v>274</v>
      </c>
      <c r="G954">
        <v>1451956</v>
      </c>
      <c r="H954">
        <v>18.899999999999999</v>
      </c>
      <c r="I954">
        <v>18.399999999999999</v>
      </c>
    </row>
    <row r="955" spans="2:9" x14ac:dyDescent="0.35">
      <c r="B955">
        <v>2017</v>
      </c>
      <c r="C955">
        <v>2017</v>
      </c>
      <c r="D955" t="s">
        <v>280</v>
      </c>
      <c r="E955">
        <v>21</v>
      </c>
      <c r="F955">
        <v>404</v>
      </c>
      <c r="G955">
        <v>2194318</v>
      </c>
      <c r="H955">
        <v>18.399999999999999</v>
      </c>
      <c r="I955">
        <v>19.100000000000001</v>
      </c>
    </row>
    <row r="956" spans="2:9" x14ac:dyDescent="0.35">
      <c r="B956">
        <v>2017</v>
      </c>
      <c r="C956">
        <v>2017</v>
      </c>
      <c r="D956" t="s">
        <v>279</v>
      </c>
      <c r="E956">
        <v>22</v>
      </c>
      <c r="F956">
        <v>461</v>
      </c>
      <c r="G956">
        <v>2289446</v>
      </c>
      <c r="H956">
        <v>20.100000000000001</v>
      </c>
      <c r="I956">
        <v>21.1</v>
      </c>
    </row>
    <row r="957" spans="2:9" x14ac:dyDescent="0.35">
      <c r="B957">
        <v>2017</v>
      </c>
      <c r="C957">
        <v>2017</v>
      </c>
      <c r="D957" t="s">
        <v>278</v>
      </c>
      <c r="E957">
        <v>23</v>
      </c>
      <c r="F957">
        <v>167</v>
      </c>
      <c r="G957">
        <v>654520</v>
      </c>
      <c r="H957">
        <v>25.5</v>
      </c>
      <c r="I957">
        <v>19.8</v>
      </c>
    </row>
    <row r="958" spans="2:9" x14ac:dyDescent="0.35">
      <c r="B958">
        <v>2017</v>
      </c>
      <c r="C958">
        <v>2017</v>
      </c>
      <c r="D958" t="s">
        <v>277</v>
      </c>
      <c r="E958">
        <v>24</v>
      </c>
      <c r="F958">
        <v>555</v>
      </c>
      <c r="G958">
        <v>2934154</v>
      </c>
      <c r="H958">
        <v>18.899999999999999</v>
      </c>
      <c r="I958">
        <v>19.5</v>
      </c>
    </row>
    <row r="959" spans="2:9" x14ac:dyDescent="0.35">
      <c r="B959">
        <v>2017</v>
      </c>
      <c r="C959">
        <v>2017</v>
      </c>
      <c r="D959" t="s">
        <v>276</v>
      </c>
      <c r="E959">
        <v>25</v>
      </c>
      <c r="F959">
        <v>640</v>
      </c>
      <c r="G959">
        <v>3330365</v>
      </c>
      <c r="H959">
        <v>19.2</v>
      </c>
      <c r="I959">
        <v>18.100000000000001</v>
      </c>
    </row>
    <row r="960" spans="2:9" x14ac:dyDescent="0.35">
      <c r="B960">
        <v>2017</v>
      </c>
      <c r="C960">
        <v>2017</v>
      </c>
      <c r="D960" t="s">
        <v>275</v>
      </c>
      <c r="E960">
        <v>26</v>
      </c>
      <c r="F960">
        <v>924</v>
      </c>
      <c r="G960">
        <v>4903752</v>
      </c>
      <c r="H960">
        <v>18.8</v>
      </c>
      <c r="I960">
        <v>17.5</v>
      </c>
    </row>
    <row r="961" spans="2:9" x14ac:dyDescent="0.35">
      <c r="B961">
        <v>2017</v>
      </c>
      <c r="C961">
        <v>2017</v>
      </c>
      <c r="D961" t="s">
        <v>274</v>
      </c>
      <c r="E961">
        <v>27</v>
      </c>
      <c r="F961">
        <v>582</v>
      </c>
      <c r="G961">
        <v>2776846</v>
      </c>
      <c r="H961">
        <v>21</v>
      </c>
      <c r="I961">
        <v>20.3</v>
      </c>
    </row>
    <row r="962" spans="2:9" x14ac:dyDescent="0.35">
      <c r="B962">
        <v>2017</v>
      </c>
      <c r="C962">
        <v>2017</v>
      </c>
      <c r="D962" t="s">
        <v>273</v>
      </c>
      <c r="E962">
        <v>28</v>
      </c>
      <c r="F962">
        <v>373</v>
      </c>
      <c r="G962">
        <v>1445878</v>
      </c>
      <c r="H962">
        <v>25.8</v>
      </c>
      <c r="I962">
        <v>26.4</v>
      </c>
    </row>
    <row r="963" spans="2:9" x14ac:dyDescent="0.35">
      <c r="B963">
        <v>2017</v>
      </c>
      <c r="C963">
        <v>2017</v>
      </c>
      <c r="D963" t="s">
        <v>272</v>
      </c>
      <c r="E963">
        <v>29</v>
      </c>
      <c r="F963">
        <v>537</v>
      </c>
      <c r="G963">
        <v>3002236</v>
      </c>
      <c r="H963">
        <v>17.899999999999999</v>
      </c>
      <c r="I963">
        <v>16.8</v>
      </c>
    </row>
    <row r="964" spans="2:9" x14ac:dyDescent="0.35">
      <c r="B964">
        <v>2017</v>
      </c>
      <c r="C964">
        <v>2017</v>
      </c>
      <c r="D964" t="s">
        <v>271</v>
      </c>
      <c r="E964">
        <v>30</v>
      </c>
      <c r="F964">
        <v>160</v>
      </c>
      <c r="G964">
        <v>528956</v>
      </c>
      <c r="H964">
        <v>30.2</v>
      </c>
      <c r="I964">
        <v>26.1</v>
      </c>
    </row>
    <row r="965" spans="2:9" x14ac:dyDescent="0.35">
      <c r="B965">
        <v>2017</v>
      </c>
      <c r="C965">
        <v>2017</v>
      </c>
      <c r="D965" t="s">
        <v>270</v>
      </c>
      <c r="E965">
        <v>31</v>
      </c>
      <c r="F965">
        <v>179</v>
      </c>
      <c r="G965">
        <v>958131</v>
      </c>
      <c r="H965">
        <v>18.7</v>
      </c>
      <c r="I965">
        <v>18.2</v>
      </c>
    </row>
    <row r="966" spans="2:9" x14ac:dyDescent="0.35">
      <c r="B966">
        <v>2017</v>
      </c>
      <c r="C966">
        <v>2017</v>
      </c>
      <c r="D966" t="s">
        <v>269</v>
      </c>
      <c r="E966">
        <v>32</v>
      </c>
      <c r="F966">
        <v>259</v>
      </c>
      <c r="G966">
        <v>1503749</v>
      </c>
      <c r="H966">
        <v>17.2</v>
      </c>
      <c r="I966">
        <v>17.600000000000001</v>
      </c>
    </row>
    <row r="967" spans="2:9" x14ac:dyDescent="0.35">
      <c r="B967">
        <v>2017</v>
      </c>
      <c r="C967">
        <v>2017</v>
      </c>
      <c r="D967" t="s">
        <v>268</v>
      </c>
      <c r="E967">
        <v>33</v>
      </c>
      <c r="F967">
        <v>147</v>
      </c>
      <c r="G967">
        <v>665009</v>
      </c>
      <c r="H967">
        <v>22.1</v>
      </c>
      <c r="I967">
        <v>19.8</v>
      </c>
    </row>
    <row r="968" spans="2:9" x14ac:dyDescent="0.35">
      <c r="B968">
        <v>2017</v>
      </c>
      <c r="C968">
        <v>2017</v>
      </c>
      <c r="D968" t="s">
        <v>267</v>
      </c>
      <c r="E968">
        <v>34</v>
      </c>
      <c r="F968">
        <v>767</v>
      </c>
      <c r="G968">
        <v>4396574</v>
      </c>
      <c r="H968">
        <v>17.399999999999999</v>
      </c>
      <c r="I968">
        <v>17</v>
      </c>
    </row>
    <row r="969" spans="2:9" x14ac:dyDescent="0.35">
      <c r="B969">
        <v>2017</v>
      </c>
      <c r="C969">
        <v>2017</v>
      </c>
      <c r="D969" t="s">
        <v>266</v>
      </c>
      <c r="E969">
        <v>35</v>
      </c>
      <c r="F969">
        <v>218</v>
      </c>
      <c r="G969">
        <v>1034144</v>
      </c>
      <c r="H969">
        <v>21.1</v>
      </c>
      <c r="I969">
        <v>19.399999999999999</v>
      </c>
    </row>
    <row r="970" spans="2:9" x14ac:dyDescent="0.35">
      <c r="B970">
        <v>2017</v>
      </c>
      <c r="C970">
        <v>2017</v>
      </c>
      <c r="D970" t="s">
        <v>265</v>
      </c>
      <c r="E970">
        <v>36</v>
      </c>
      <c r="F970">
        <v>1812</v>
      </c>
      <c r="G970">
        <v>9637462</v>
      </c>
      <c r="H970">
        <v>18.8</v>
      </c>
      <c r="I970">
        <v>17.899999999999999</v>
      </c>
    </row>
    <row r="971" spans="2:9" x14ac:dyDescent="0.35">
      <c r="B971">
        <v>2017</v>
      </c>
      <c r="C971">
        <v>2017</v>
      </c>
      <c r="D971" t="s">
        <v>264</v>
      </c>
      <c r="E971">
        <v>37</v>
      </c>
      <c r="F971">
        <v>910</v>
      </c>
      <c r="G971">
        <v>5001438</v>
      </c>
      <c r="H971">
        <v>18.2</v>
      </c>
      <c r="I971">
        <v>18.600000000000001</v>
      </c>
    </row>
    <row r="972" spans="2:9" x14ac:dyDescent="0.35">
      <c r="B972">
        <v>2017</v>
      </c>
      <c r="C972">
        <v>2017</v>
      </c>
      <c r="D972" t="s">
        <v>263</v>
      </c>
      <c r="E972">
        <v>38</v>
      </c>
      <c r="F972">
        <v>79</v>
      </c>
      <c r="G972">
        <v>387299</v>
      </c>
      <c r="H972">
        <v>20.399999999999999</v>
      </c>
      <c r="I972">
        <v>20.2</v>
      </c>
    </row>
    <row r="973" spans="2:9" x14ac:dyDescent="0.35">
      <c r="B973">
        <v>2017</v>
      </c>
      <c r="C973">
        <v>2017</v>
      </c>
      <c r="D973" t="s">
        <v>262</v>
      </c>
      <c r="E973">
        <v>39</v>
      </c>
      <c r="F973">
        <v>1211</v>
      </c>
      <c r="G973">
        <v>5713100</v>
      </c>
      <c r="H973">
        <v>21.2</v>
      </c>
      <c r="I973">
        <v>19.5</v>
      </c>
    </row>
    <row r="974" spans="2:9" x14ac:dyDescent="0.35">
      <c r="B974">
        <v>2017</v>
      </c>
      <c r="C974">
        <v>2017</v>
      </c>
      <c r="D974" t="s">
        <v>261</v>
      </c>
      <c r="E974">
        <v>40</v>
      </c>
      <c r="F974">
        <v>388</v>
      </c>
      <c r="G974">
        <v>1947562</v>
      </c>
      <c r="H974">
        <v>19.899999999999999</v>
      </c>
      <c r="I974">
        <v>20.100000000000001</v>
      </c>
    </row>
    <row r="975" spans="2:9" x14ac:dyDescent="0.35">
      <c r="B975">
        <v>2017</v>
      </c>
      <c r="C975">
        <v>2017</v>
      </c>
      <c r="D975" t="s">
        <v>260</v>
      </c>
      <c r="E975">
        <v>41</v>
      </c>
      <c r="F975">
        <v>441</v>
      </c>
      <c r="G975">
        <v>2052989</v>
      </c>
      <c r="H975">
        <v>21.5</v>
      </c>
      <c r="I975">
        <v>19.600000000000001</v>
      </c>
    </row>
    <row r="976" spans="2:9" x14ac:dyDescent="0.35">
      <c r="B976">
        <v>2017</v>
      </c>
      <c r="C976">
        <v>2017</v>
      </c>
      <c r="D976" t="s">
        <v>259</v>
      </c>
      <c r="E976">
        <v>42</v>
      </c>
      <c r="F976">
        <v>1347</v>
      </c>
      <c r="G976">
        <v>6271329</v>
      </c>
      <c r="H976">
        <v>21.5</v>
      </c>
      <c r="I976">
        <v>18.3</v>
      </c>
    </row>
    <row r="977" spans="1:9" x14ac:dyDescent="0.35">
      <c r="B977">
        <v>2017</v>
      </c>
      <c r="C977">
        <v>2017</v>
      </c>
      <c r="D977" t="s">
        <v>258</v>
      </c>
      <c r="E977">
        <v>44</v>
      </c>
      <c r="F977">
        <v>116</v>
      </c>
      <c r="G977">
        <v>514991</v>
      </c>
      <c r="H977">
        <v>22.5</v>
      </c>
      <c r="I977">
        <v>20.3</v>
      </c>
    </row>
    <row r="978" spans="1:9" x14ac:dyDescent="0.35">
      <c r="B978">
        <v>2017</v>
      </c>
      <c r="C978">
        <v>2017</v>
      </c>
      <c r="D978" t="s">
        <v>257</v>
      </c>
      <c r="E978">
        <v>45</v>
      </c>
      <c r="F978">
        <v>557</v>
      </c>
      <c r="G978">
        <v>2437687</v>
      </c>
      <c r="H978">
        <v>22.8</v>
      </c>
      <c r="I978">
        <v>21.6</v>
      </c>
    </row>
    <row r="979" spans="1:9" x14ac:dyDescent="0.35">
      <c r="B979">
        <v>2017</v>
      </c>
      <c r="C979">
        <v>2017</v>
      </c>
      <c r="D979" t="s">
        <v>256</v>
      </c>
      <c r="E979">
        <v>46</v>
      </c>
      <c r="F979">
        <v>71</v>
      </c>
      <c r="G979">
        <v>438960</v>
      </c>
      <c r="H979">
        <v>16.2</v>
      </c>
      <c r="I979">
        <v>15.7</v>
      </c>
    </row>
    <row r="980" spans="1:9" x14ac:dyDescent="0.35">
      <c r="B980">
        <v>2017</v>
      </c>
      <c r="C980">
        <v>2017</v>
      </c>
      <c r="D980" t="s">
        <v>255</v>
      </c>
      <c r="E980">
        <v>47</v>
      </c>
      <c r="F980">
        <v>644</v>
      </c>
      <c r="G980">
        <v>3275966</v>
      </c>
      <c r="H980">
        <v>19.7</v>
      </c>
      <c r="I980">
        <v>20</v>
      </c>
    </row>
    <row r="981" spans="1:9" x14ac:dyDescent="0.35">
      <c r="B981">
        <v>2017</v>
      </c>
      <c r="C981">
        <v>2017</v>
      </c>
      <c r="D981" t="s">
        <v>254</v>
      </c>
      <c r="E981">
        <v>48</v>
      </c>
      <c r="F981">
        <v>1938</v>
      </c>
      <c r="G981">
        <v>14061793</v>
      </c>
      <c r="H981">
        <v>13.8</v>
      </c>
      <c r="I981">
        <v>17.600000000000001</v>
      </c>
    </row>
    <row r="982" spans="1:9" x14ac:dyDescent="0.35">
      <c r="B982">
        <v>2017</v>
      </c>
      <c r="C982">
        <v>2017</v>
      </c>
      <c r="D982" t="s">
        <v>253</v>
      </c>
      <c r="E982">
        <v>49</v>
      </c>
      <c r="F982">
        <v>212</v>
      </c>
      <c r="G982">
        <v>1561688</v>
      </c>
      <c r="H982">
        <v>13.6</v>
      </c>
      <c r="I982">
        <v>19.5</v>
      </c>
    </row>
    <row r="983" spans="1:9" x14ac:dyDescent="0.35">
      <c r="B983">
        <v>2017</v>
      </c>
      <c r="C983">
        <v>2017</v>
      </c>
      <c r="D983" t="s">
        <v>252</v>
      </c>
      <c r="E983">
        <v>50</v>
      </c>
      <c r="F983">
        <v>70</v>
      </c>
      <c r="G983">
        <v>308256</v>
      </c>
      <c r="H983">
        <v>22.7</v>
      </c>
      <c r="I983">
        <v>19.2</v>
      </c>
    </row>
    <row r="984" spans="1:9" x14ac:dyDescent="0.35">
      <c r="B984">
        <v>2017</v>
      </c>
      <c r="C984">
        <v>2017</v>
      </c>
      <c r="D984" t="s">
        <v>251</v>
      </c>
      <c r="E984">
        <v>51</v>
      </c>
      <c r="F984">
        <v>775</v>
      </c>
      <c r="G984">
        <v>4166727</v>
      </c>
      <c r="H984">
        <v>18.600000000000001</v>
      </c>
      <c r="I984">
        <v>19.600000000000001</v>
      </c>
    </row>
    <row r="985" spans="1:9" x14ac:dyDescent="0.35">
      <c r="B985">
        <v>2017</v>
      </c>
      <c r="C985">
        <v>2017</v>
      </c>
      <c r="D985" t="s">
        <v>250</v>
      </c>
      <c r="E985">
        <v>53</v>
      </c>
      <c r="F985">
        <v>677</v>
      </c>
      <c r="G985">
        <v>3703473</v>
      </c>
      <c r="H985">
        <v>18.3</v>
      </c>
      <c r="I985">
        <v>19.2</v>
      </c>
    </row>
    <row r="986" spans="1:9" x14ac:dyDescent="0.35">
      <c r="B986">
        <v>2017</v>
      </c>
      <c r="C986">
        <v>2017</v>
      </c>
      <c r="D986" t="s">
        <v>249</v>
      </c>
      <c r="E986">
        <v>54</v>
      </c>
      <c r="F986">
        <v>177</v>
      </c>
      <c r="G986">
        <v>898620</v>
      </c>
      <c r="H986">
        <v>19.7</v>
      </c>
      <c r="I986">
        <v>16.5</v>
      </c>
    </row>
    <row r="987" spans="1:9" x14ac:dyDescent="0.35">
      <c r="B987">
        <v>2017</v>
      </c>
      <c r="C987">
        <v>2017</v>
      </c>
      <c r="D987" t="s">
        <v>248</v>
      </c>
      <c r="E987">
        <v>55</v>
      </c>
      <c r="F987">
        <v>641</v>
      </c>
      <c r="G987">
        <v>2882738</v>
      </c>
      <c r="H987">
        <v>22.2</v>
      </c>
      <c r="I987">
        <v>20.8</v>
      </c>
    </row>
    <row r="988" spans="1:9" x14ac:dyDescent="0.35">
      <c r="B988">
        <v>2017</v>
      </c>
      <c r="C988">
        <v>2017</v>
      </c>
      <c r="D988" t="s">
        <v>247</v>
      </c>
      <c r="E988">
        <v>56</v>
      </c>
      <c r="F988">
        <v>41</v>
      </c>
      <c r="G988">
        <v>295438</v>
      </c>
      <c r="H988">
        <v>13.9</v>
      </c>
      <c r="I988">
        <v>13.4</v>
      </c>
    </row>
    <row r="989" spans="1:9" x14ac:dyDescent="0.35">
      <c r="A989" t="s">
        <v>7</v>
      </c>
      <c r="B989">
        <v>2017</v>
      </c>
      <c r="C989">
        <v>2017</v>
      </c>
      <c r="F989">
        <v>30488</v>
      </c>
      <c r="G989">
        <v>160408119</v>
      </c>
      <c r="H989">
        <v>19</v>
      </c>
      <c r="I989">
        <v>18.7</v>
      </c>
    </row>
    <row r="990" spans="1:9" x14ac:dyDescent="0.35">
      <c r="B990">
        <v>2018</v>
      </c>
      <c r="C990">
        <v>2018</v>
      </c>
      <c r="D990" t="s">
        <v>297</v>
      </c>
      <c r="E990">
        <v>1</v>
      </c>
      <c r="F990">
        <v>525</v>
      </c>
      <c r="G990">
        <v>2364115</v>
      </c>
      <c r="H990">
        <v>22.2</v>
      </c>
      <c r="I990">
        <v>21.1</v>
      </c>
    </row>
    <row r="991" spans="1:9" x14ac:dyDescent="0.35">
      <c r="B991">
        <v>2018</v>
      </c>
      <c r="C991">
        <v>2018</v>
      </c>
      <c r="D991" t="s">
        <v>296</v>
      </c>
      <c r="E991">
        <v>2</v>
      </c>
      <c r="F991">
        <v>48</v>
      </c>
      <c r="G991">
        <v>384573</v>
      </c>
      <c r="H991">
        <v>12.5</v>
      </c>
      <c r="I991">
        <v>19.399999999999999</v>
      </c>
    </row>
    <row r="992" spans="1:9" x14ac:dyDescent="0.35">
      <c r="B992">
        <v>2018</v>
      </c>
      <c r="C992">
        <v>2018</v>
      </c>
      <c r="D992" t="s">
        <v>295</v>
      </c>
      <c r="E992">
        <v>4</v>
      </c>
      <c r="F992">
        <v>696</v>
      </c>
      <c r="G992">
        <v>3565339</v>
      </c>
      <c r="H992">
        <v>19.5</v>
      </c>
      <c r="I992">
        <v>16.7</v>
      </c>
    </row>
    <row r="993" spans="2:9" x14ac:dyDescent="0.35">
      <c r="B993">
        <v>2018</v>
      </c>
      <c r="C993">
        <v>2018</v>
      </c>
      <c r="D993" t="s">
        <v>294</v>
      </c>
      <c r="E993">
        <v>5</v>
      </c>
      <c r="F993">
        <v>298</v>
      </c>
      <c r="G993">
        <v>1480143</v>
      </c>
      <c r="H993">
        <v>20.100000000000001</v>
      </c>
      <c r="I993">
        <v>18.5</v>
      </c>
    </row>
    <row r="994" spans="2:9" x14ac:dyDescent="0.35">
      <c r="B994">
        <v>2018</v>
      </c>
      <c r="C994">
        <v>2018</v>
      </c>
      <c r="D994" t="s">
        <v>293</v>
      </c>
      <c r="E994">
        <v>6</v>
      </c>
      <c r="F994">
        <v>3723</v>
      </c>
      <c r="G994">
        <v>19663577</v>
      </c>
      <c r="H994">
        <v>18.899999999999999</v>
      </c>
      <c r="I994">
        <v>20.100000000000001</v>
      </c>
    </row>
    <row r="995" spans="2:9" x14ac:dyDescent="0.35">
      <c r="B995">
        <v>2018</v>
      </c>
      <c r="C995">
        <v>2018</v>
      </c>
      <c r="D995" t="s">
        <v>292</v>
      </c>
      <c r="E995">
        <v>8</v>
      </c>
      <c r="F995">
        <v>504</v>
      </c>
      <c r="G995">
        <v>2867868</v>
      </c>
      <c r="H995">
        <v>17.600000000000001</v>
      </c>
      <c r="I995">
        <v>20.2</v>
      </c>
    </row>
    <row r="996" spans="2:9" x14ac:dyDescent="0.35">
      <c r="B996">
        <v>2018</v>
      </c>
      <c r="C996">
        <v>2018</v>
      </c>
      <c r="D996" t="s">
        <v>291</v>
      </c>
      <c r="E996">
        <v>9</v>
      </c>
      <c r="F996">
        <v>339</v>
      </c>
      <c r="G996">
        <v>1743395</v>
      </c>
      <c r="H996">
        <v>19.399999999999999</v>
      </c>
      <c r="I996">
        <v>16.8</v>
      </c>
    </row>
    <row r="997" spans="2:9" x14ac:dyDescent="0.35">
      <c r="B997">
        <v>2018</v>
      </c>
      <c r="C997">
        <v>2018</v>
      </c>
      <c r="D997" t="s">
        <v>290</v>
      </c>
      <c r="E997">
        <v>10</v>
      </c>
      <c r="F997">
        <v>102</v>
      </c>
      <c r="G997">
        <v>467927</v>
      </c>
      <c r="H997">
        <v>21.8</v>
      </c>
      <c r="I997">
        <v>18.100000000000001</v>
      </c>
    </row>
    <row r="998" spans="2:9" x14ac:dyDescent="0.35">
      <c r="B998">
        <v>2018</v>
      </c>
      <c r="C998">
        <v>2018</v>
      </c>
      <c r="D998" t="s">
        <v>289</v>
      </c>
      <c r="E998">
        <v>11</v>
      </c>
      <c r="F998">
        <v>90</v>
      </c>
      <c r="G998">
        <v>333307</v>
      </c>
      <c r="H998">
        <v>27</v>
      </c>
      <c r="I998">
        <v>32.6</v>
      </c>
    </row>
    <row r="999" spans="2:9" x14ac:dyDescent="0.35">
      <c r="B999">
        <v>2018</v>
      </c>
      <c r="C999">
        <v>2018</v>
      </c>
      <c r="D999" t="s">
        <v>288</v>
      </c>
      <c r="E999">
        <v>12</v>
      </c>
      <c r="F999">
        <v>2463</v>
      </c>
      <c r="G999">
        <v>10411777</v>
      </c>
      <c r="H999">
        <v>23.7</v>
      </c>
      <c r="I999">
        <v>16.5</v>
      </c>
    </row>
    <row r="1000" spans="2:9" x14ac:dyDescent="0.35">
      <c r="B1000">
        <v>2018</v>
      </c>
      <c r="C1000">
        <v>2018</v>
      </c>
      <c r="D1000" t="s">
        <v>287</v>
      </c>
      <c r="E1000">
        <v>13</v>
      </c>
      <c r="F1000">
        <v>924</v>
      </c>
      <c r="G1000">
        <v>5115416</v>
      </c>
      <c r="H1000">
        <v>18.100000000000001</v>
      </c>
      <c r="I1000">
        <v>21.2</v>
      </c>
    </row>
    <row r="1001" spans="2:9" x14ac:dyDescent="0.35">
      <c r="B1001">
        <v>2018</v>
      </c>
      <c r="C1001">
        <v>2018</v>
      </c>
      <c r="D1001" t="s">
        <v>286</v>
      </c>
      <c r="E1001">
        <v>15</v>
      </c>
      <c r="F1001">
        <v>147</v>
      </c>
      <c r="G1001">
        <v>711002</v>
      </c>
      <c r="H1001">
        <v>20.7</v>
      </c>
      <c r="I1001">
        <v>16.8</v>
      </c>
    </row>
    <row r="1002" spans="2:9" x14ac:dyDescent="0.35">
      <c r="B1002">
        <v>2018</v>
      </c>
      <c r="C1002">
        <v>2018</v>
      </c>
      <c r="D1002" t="s">
        <v>285</v>
      </c>
      <c r="E1002">
        <v>16</v>
      </c>
      <c r="F1002">
        <v>203</v>
      </c>
      <c r="G1002">
        <v>879077</v>
      </c>
      <c r="H1002">
        <v>23.1</v>
      </c>
      <c r="I1002">
        <v>22.8</v>
      </c>
    </row>
    <row r="1003" spans="2:9" x14ac:dyDescent="0.35">
      <c r="B1003">
        <v>2018</v>
      </c>
      <c r="C1003">
        <v>2018</v>
      </c>
      <c r="D1003" t="s">
        <v>284</v>
      </c>
      <c r="E1003">
        <v>17</v>
      </c>
      <c r="F1003">
        <v>1173</v>
      </c>
      <c r="G1003">
        <v>6260901</v>
      </c>
      <c r="H1003">
        <v>18.7</v>
      </c>
      <c r="I1003">
        <v>18.5</v>
      </c>
    </row>
    <row r="1004" spans="2:9" x14ac:dyDescent="0.35">
      <c r="B1004">
        <v>2018</v>
      </c>
      <c r="C1004">
        <v>2018</v>
      </c>
      <c r="D1004" t="s">
        <v>283</v>
      </c>
      <c r="E1004">
        <v>18</v>
      </c>
      <c r="F1004">
        <v>668</v>
      </c>
      <c r="G1004">
        <v>3300302</v>
      </c>
      <c r="H1004">
        <v>20.2</v>
      </c>
      <c r="I1004">
        <v>20.2</v>
      </c>
    </row>
    <row r="1005" spans="2:9" x14ac:dyDescent="0.35">
      <c r="B1005">
        <v>2018</v>
      </c>
      <c r="C1005">
        <v>2018</v>
      </c>
      <c r="D1005" t="s">
        <v>282</v>
      </c>
      <c r="E1005">
        <v>19</v>
      </c>
      <c r="F1005">
        <v>381</v>
      </c>
      <c r="G1005">
        <v>1570807</v>
      </c>
      <c r="H1005">
        <v>24.3</v>
      </c>
      <c r="I1005">
        <v>21.5</v>
      </c>
    </row>
    <row r="1006" spans="2:9" x14ac:dyDescent="0.35">
      <c r="B1006">
        <v>2018</v>
      </c>
      <c r="C1006">
        <v>2018</v>
      </c>
      <c r="D1006" t="s">
        <v>281</v>
      </c>
      <c r="E1006">
        <v>20</v>
      </c>
      <c r="F1006">
        <v>281</v>
      </c>
      <c r="G1006">
        <v>1450406</v>
      </c>
      <c r="H1006">
        <v>19.399999999999999</v>
      </c>
      <c r="I1006">
        <v>18.5</v>
      </c>
    </row>
    <row r="1007" spans="2:9" x14ac:dyDescent="0.35">
      <c r="B1007">
        <v>2018</v>
      </c>
      <c r="C1007">
        <v>2018</v>
      </c>
      <c r="D1007" t="s">
        <v>280</v>
      </c>
      <c r="E1007">
        <v>21</v>
      </c>
      <c r="F1007">
        <v>385</v>
      </c>
      <c r="G1007">
        <v>2201511</v>
      </c>
      <c r="H1007">
        <v>17.5</v>
      </c>
      <c r="I1007">
        <v>17.5</v>
      </c>
    </row>
    <row r="1008" spans="2:9" x14ac:dyDescent="0.35">
      <c r="B1008">
        <v>2018</v>
      </c>
      <c r="C1008">
        <v>2018</v>
      </c>
      <c r="D1008" t="s">
        <v>279</v>
      </c>
      <c r="E1008">
        <v>22</v>
      </c>
      <c r="F1008">
        <v>438</v>
      </c>
      <c r="G1008">
        <v>2274759</v>
      </c>
      <c r="H1008">
        <v>19.3</v>
      </c>
      <c r="I1008">
        <v>19.7</v>
      </c>
    </row>
    <row r="1009" spans="2:9" x14ac:dyDescent="0.35">
      <c r="B1009">
        <v>2018</v>
      </c>
      <c r="C1009">
        <v>2018</v>
      </c>
      <c r="D1009" t="s">
        <v>278</v>
      </c>
      <c r="E1009">
        <v>23</v>
      </c>
      <c r="F1009">
        <v>152</v>
      </c>
      <c r="G1009">
        <v>655373</v>
      </c>
      <c r="H1009">
        <v>23.2</v>
      </c>
      <c r="I1009">
        <v>17.2</v>
      </c>
    </row>
    <row r="1010" spans="2:9" x14ac:dyDescent="0.35">
      <c r="B1010">
        <v>2018</v>
      </c>
      <c r="C1010">
        <v>2018</v>
      </c>
      <c r="D1010" t="s">
        <v>277</v>
      </c>
      <c r="E1010">
        <v>24</v>
      </c>
      <c r="F1010">
        <v>559</v>
      </c>
      <c r="G1010">
        <v>2928921</v>
      </c>
      <c r="H1010">
        <v>19.100000000000001</v>
      </c>
      <c r="I1010">
        <v>19.100000000000001</v>
      </c>
    </row>
    <row r="1011" spans="2:9" x14ac:dyDescent="0.35">
      <c r="B1011">
        <v>2018</v>
      </c>
      <c r="C1011">
        <v>2018</v>
      </c>
      <c r="D1011" t="s">
        <v>276</v>
      </c>
      <c r="E1011">
        <v>25</v>
      </c>
      <c r="F1011">
        <v>648</v>
      </c>
      <c r="G1011">
        <v>3350528</v>
      </c>
      <c r="H1011">
        <v>19.3</v>
      </c>
      <c r="I1011">
        <v>18.2</v>
      </c>
    </row>
    <row r="1012" spans="2:9" x14ac:dyDescent="0.35">
      <c r="B1012">
        <v>2018</v>
      </c>
      <c r="C1012">
        <v>2018</v>
      </c>
      <c r="D1012" t="s">
        <v>275</v>
      </c>
      <c r="E1012">
        <v>26</v>
      </c>
      <c r="F1012">
        <v>1001</v>
      </c>
      <c r="G1012">
        <v>4922143</v>
      </c>
      <c r="H1012">
        <v>20.3</v>
      </c>
      <c r="I1012">
        <v>18.399999999999999</v>
      </c>
    </row>
    <row r="1013" spans="2:9" x14ac:dyDescent="0.35">
      <c r="B1013">
        <v>2018</v>
      </c>
      <c r="C1013">
        <v>2018</v>
      </c>
      <c r="D1013" t="s">
        <v>274</v>
      </c>
      <c r="E1013">
        <v>27</v>
      </c>
      <c r="F1013">
        <v>577</v>
      </c>
      <c r="G1013">
        <v>2794801</v>
      </c>
      <c r="H1013">
        <v>20.6</v>
      </c>
      <c r="I1013">
        <v>19.8</v>
      </c>
    </row>
    <row r="1014" spans="2:9" x14ac:dyDescent="0.35">
      <c r="B1014">
        <v>2018</v>
      </c>
      <c r="C1014">
        <v>2018</v>
      </c>
      <c r="D1014" t="s">
        <v>273</v>
      </c>
      <c r="E1014">
        <v>28</v>
      </c>
      <c r="F1014">
        <v>337</v>
      </c>
      <c r="G1014">
        <v>1447735</v>
      </c>
      <c r="H1014">
        <v>23.3</v>
      </c>
      <c r="I1014">
        <v>23.7</v>
      </c>
    </row>
    <row r="1015" spans="2:9" x14ac:dyDescent="0.35">
      <c r="B1015">
        <v>2018</v>
      </c>
      <c r="C1015">
        <v>2018</v>
      </c>
      <c r="D1015" t="s">
        <v>272</v>
      </c>
      <c r="E1015">
        <v>29</v>
      </c>
      <c r="F1015">
        <v>592</v>
      </c>
      <c r="G1015">
        <v>3007563</v>
      </c>
      <c r="H1015">
        <v>19.7</v>
      </c>
      <c r="I1015">
        <v>17.8</v>
      </c>
    </row>
    <row r="1016" spans="2:9" x14ac:dyDescent="0.35">
      <c r="B1016">
        <v>2018</v>
      </c>
      <c r="C1016">
        <v>2018</v>
      </c>
      <c r="D1016" t="s">
        <v>271</v>
      </c>
      <c r="E1016">
        <v>30</v>
      </c>
      <c r="F1016">
        <v>124</v>
      </c>
      <c r="G1016">
        <v>534852</v>
      </c>
      <c r="H1016">
        <v>23.2</v>
      </c>
      <c r="I1016">
        <v>19.2</v>
      </c>
    </row>
    <row r="1017" spans="2:9" x14ac:dyDescent="0.35">
      <c r="B1017">
        <v>2018</v>
      </c>
      <c r="C1017">
        <v>2018</v>
      </c>
      <c r="D1017" t="s">
        <v>270</v>
      </c>
      <c r="E1017">
        <v>31</v>
      </c>
      <c r="F1017">
        <v>203</v>
      </c>
      <c r="G1017">
        <v>963382</v>
      </c>
      <c r="H1017">
        <v>21.1</v>
      </c>
      <c r="I1017">
        <v>20.100000000000001</v>
      </c>
    </row>
    <row r="1018" spans="2:9" x14ac:dyDescent="0.35">
      <c r="B1018">
        <v>2018</v>
      </c>
      <c r="C1018">
        <v>2018</v>
      </c>
      <c r="D1018" t="s">
        <v>269</v>
      </c>
      <c r="E1018">
        <v>32</v>
      </c>
      <c r="F1018">
        <v>301</v>
      </c>
      <c r="G1018">
        <v>1521555</v>
      </c>
      <c r="H1018">
        <v>19.8</v>
      </c>
      <c r="I1018">
        <v>19.3</v>
      </c>
    </row>
    <row r="1019" spans="2:9" x14ac:dyDescent="0.35">
      <c r="B1019">
        <v>2018</v>
      </c>
      <c r="C1019">
        <v>2018</v>
      </c>
      <c r="D1019" t="s">
        <v>268</v>
      </c>
      <c r="E1019">
        <v>33</v>
      </c>
      <c r="F1019">
        <v>133</v>
      </c>
      <c r="G1019">
        <v>672266</v>
      </c>
      <c r="H1019">
        <v>19.8</v>
      </c>
      <c r="I1019">
        <v>16.5</v>
      </c>
    </row>
    <row r="1020" spans="2:9" x14ac:dyDescent="0.35">
      <c r="B1020">
        <v>2018</v>
      </c>
      <c r="C1020">
        <v>2018</v>
      </c>
      <c r="D1020" t="s">
        <v>267</v>
      </c>
      <c r="E1020">
        <v>34</v>
      </c>
      <c r="F1020">
        <v>776</v>
      </c>
      <c r="G1020">
        <v>4352194</v>
      </c>
      <c r="H1020">
        <v>17.8</v>
      </c>
      <c r="I1020">
        <v>16.899999999999999</v>
      </c>
    </row>
    <row r="1021" spans="2:9" x14ac:dyDescent="0.35">
      <c r="B1021">
        <v>2018</v>
      </c>
      <c r="C1021">
        <v>2018</v>
      </c>
      <c r="D1021" t="s">
        <v>266</v>
      </c>
      <c r="E1021">
        <v>35</v>
      </c>
      <c r="F1021">
        <v>229</v>
      </c>
      <c r="G1021">
        <v>1037285</v>
      </c>
      <c r="H1021">
        <v>22.1</v>
      </c>
      <c r="I1021">
        <v>19.399999999999999</v>
      </c>
    </row>
    <row r="1022" spans="2:9" x14ac:dyDescent="0.35">
      <c r="B1022">
        <v>2018</v>
      </c>
      <c r="C1022">
        <v>2018</v>
      </c>
      <c r="D1022" t="s">
        <v>265</v>
      </c>
      <c r="E1022">
        <v>36</v>
      </c>
      <c r="F1022">
        <v>1749</v>
      </c>
      <c r="G1022">
        <v>9488430</v>
      </c>
      <c r="H1022">
        <v>18.399999999999999</v>
      </c>
      <c r="I1022">
        <v>16.899999999999999</v>
      </c>
    </row>
    <row r="1023" spans="2:9" x14ac:dyDescent="0.35">
      <c r="B1023">
        <v>2018</v>
      </c>
      <c r="C1023">
        <v>2018</v>
      </c>
      <c r="D1023" t="s">
        <v>264</v>
      </c>
      <c r="E1023">
        <v>37</v>
      </c>
      <c r="F1023">
        <v>1004</v>
      </c>
      <c r="G1023">
        <v>5050861</v>
      </c>
      <c r="H1023">
        <v>19.899999999999999</v>
      </c>
      <c r="I1023">
        <v>19.600000000000001</v>
      </c>
    </row>
    <row r="1024" spans="2:9" x14ac:dyDescent="0.35">
      <c r="B1024">
        <v>2018</v>
      </c>
      <c r="C1024">
        <v>2018</v>
      </c>
      <c r="D1024" t="s">
        <v>263</v>
      </c>
      <c r="E1024">
        <v>38</v>
      </c>
      <c r="F1024">
        <v>83</v>
      </c>
      <c r="G1024">
        <v>389350</v>
      </c>
      <c r="H1024">
        <v>21.3</v>
      </c>
      <c r="I1024">
        <v>20.8</v>
      </c>
    </row>
    <row r="1025" spans="2:9" x14ac:dyDescent="0.35">
      <c r="B1025">
        <v>2018</v>
      </c>
      <c r="C1025">
        <v>2018</v>
      </c>
      <c r="D1025" t="s">
        <v>262</v>
      </c>
      <c r="E1025">
        <v>39</v>
      </c>
      <c r="F1025">
        <v>1244</v>
      </c>
      <c r="G1025">
        <v>5730718</v>
      </c>
      <c r="H1025">
        <v>21.7</v>
      </c>
      <c r="I1025">
        <v>19.600000000000001</v>
      </c>
    </row>
    <row r="1026" spans="2:9" x14ac:dyDescent="0.35">
      <c r="B1026">
        <v>2018</v>
      </c>
      <c r="C1026">
        <v>2018</v>
      </c>
      <c r="D1026" t="s">
        <v>261</v>
      </c>
      <c r="E1026">
        <v>40</v>
      </c>
      <c r="F1026">
        <v>396</v>
      </c>
      <c r="G1026">
        <v>1953046</v>
      </c>
      <c r="H1026">
        <v>20.3</v>
      </c>
      <c r="I1026">
        <v>20</v>
      </c>
    </row>
    <row r="1027" spans="2:9" x14ac:dyDescent="0.35">
      <c r="B1027">
        <v>2018</v>
      </c>
      <c r="C1027">
        <v>2018</v>
      </c>
      <c r="D1027" t="s">
        <v>260</v>
      </c>
      <c r="E1027">
        <v>41</v>
      </c>
      <c r="F1027">
        <v>474</v>
      </c>
      <c r="G1027">
        <v>2077494</v>
      </c>
      <c r="H1027">
        <v>22.8</v>
      </c>
      <c r="I1027">
        <v>20.5</v>
      </c>
    </row>
    <row r="1028" spans="2:9" x14ac:dyDescent="0.35">
      <c r="B1028">
        <v>2018</v>
      </c>
      <c r="C1028">
        <v>2018</v>
      </c>
      <c r="D1028" t="s">
        <v>259</v>
      </c>
      <c r="E1028">
        <v>42</v>
      </c>
      <c r="F1028">
        <v>1410</v>
      </c>
      <c r="G1028">
        <v>6274660</v>
      </c>
      <c r="H1028">
        <v>22.5</v>
      </c>
      <c r="I1028">
        <v>18.7</v>
      </c>
    </row>
    <row r="1029" spans="2:9" x14ac:dyDescent="0.35">
      <c r="B1029">
        <v>2018</v>
      </c>
      <c r="C1029">
        <v>2018</v>
      </c>
      <c r="D1029" t="s">
        <v>258</v>
      </c>
      <c r="E1029">
        <v>44</v>
      </c>
      <c r="F1029">
        <v>100</v>
      </c>
      <c r="G1029">
        <v>514332</v>
      </c>
      <c r="H1029">
        <v>19.399999999999999</v>
      </c>
      <c r="I1029">
        <v>17.399999999999999</v>
      </c>
    </row>
    <row r="1030" spans="2:9" x14ac:dyDescent="0.35">
      <c r="B1030">
        <v>2018</v>
      </c>
      <c r="C1030">
        <v>2018</v>
      </c>
      <c r="D1030" t="s">
        <v>257</v>
      </c>
      <c r="E1030">
        <v>45</v>
      </c>
      <c r="F1030">
        <v>529</v>
      </c>
      <c r="G1030">
        <v>2463326</v>
      </c>
      <c r="H1030">
        <v>21.5</v>
      </c>
      <c r="I1030">
        <v>19.8</v>
      </c>
    </row>
    <row r="1031" spans="2:9" x14ac:dyDescent="0.35">
      <c r="B1031">
        <v>2018</v>
      </c>
      <c r="C1031">
        <v>2018</v>
      </c>
      <c r="D1031" t="s">
        <v>256</v>
      </c>
      <c r="E1031">
        <v>46</v>
      </c>
      <c r="F1031">
        <v>92</v>
      </c>
      <c r="G1031">
        <v>445531</v>
      </c>
      <c r="H1031">
        <v>20.6</v>
      </c>
      <c r="I1031">
        <v>19</v>
      </c>
    </row>
    <row r="1032" spans="2:9" x14ac:dyDescent="0.35">
      <c r="B1032">
        <v>2018</v>
      </c>
      <c r="C1032">
        <v>2018</v>
      </c>
      <c r="D1032" t="s">
        <v>255</v>
      </c>
      <c r="E1032">
        <v>47</v>
      </c>
      <c r="F1032">
        <v>607</v>
      </c>
      <c r="G1032">
        <v>3302924</v>
      </c>
      <c r="H1032">
        <v>18.399999999999999</v>
      </c>
      <c r="I1032">
        <v>18</v>
      </c>
    </row>
    <row r="1033" spans="2:9" x14ac:dyDescent="0.35">
      <c r="B1033">
        <v>2018</v>
      </c>
      <c r="C1033">
        <v>2018</v>
      </c>
      <c r="D1033" t="s">
        <v>254</v>
      </c>
      <c r="E1033">
        <v>48</v>
      </c>
      <c r="F1033">
        <v>1979</v>
      </c>
      <c r="G1033">
        <v>14260106</v>
      </c>
      <c r="H1033">
        <v>13.9</v>
      </c>
      <c r="I1033">
        <v>17.3</v>
      </c>
    </row>
    <row r="1034" spans="2:9" x14ac:dyDescent="0.35">
      <c r="B1034">
        <v>2018</v>
      </c>
      <c r="C1034">
        <v>2018</v>
      </c>
      <c r="D1034" t="s">
        <v>253</v>
      </c>
      <c r="E1034">
        <v>49</v>
      </c>
      <c r="F1034">
        <v>254</v>
      </c>
      <c r="G1034">
        <v>1592143</v>
      </c>
      <c r="H1034">
        <v>16</v>
      </c>
      <c r="I1034">
        <v>22.1</v>
      </c>
    </row>
    <row r="1035" spans="2:9" x14ac:dyDescent="0.35">
      <c r="B1035">
        <v>2018</v>
      </c>
      <c r="C1035">
        <v>2018</v>
      </c>
      <c r="D1035" t="s">
        <v>252</v>
      </c>
      <c r="E1035">
        <v>50</v>
      </c>
      <c r="F1035">
        <v>84</v>
      </c>
      <c r="G1035">
        <v>309252</v>
      </c>
      <c r="H1035">
        <v>27.2</v>
      </c>
      <c r="I1035">
        <v>21.6</v>
      </c>
    </row>
    <row r="1036" spans="2:9" x14ac:dyDescent="0.35">
      <c r="B1036">
        <v>2018</v>
      </c>
      <c r="C1036">
        <v>2018</v>
      </c>
      <c r="D1036" t="s">
        <v>251</v>
      </c>
      <c r="E1036">
        <v>51</v>
      </c>
      <c r="F1036">
        <v>813</v>
      </c>
      <c r="G1036">
        <v>4190648</v>
      </c>
      <c r="H1036">
        <v>19.399999999999999</v>
      </c>
      <c r="I1036">
        <v>19.8</v>
      </c>
    </row>
    <row r="1037" spans="2:9" x14ac:dyDescent="0.35">
      <c r="B1037">
        <v>2018</v>
      </c>
      <c r="C1037">
        <v>2018</v>
      </c>
      <c r="D1037" t="s">
        <v>250</v>
      </c>
      <c r="E1037">
        <v>53</v>
      </c>
      <c r="F1037">
        <v>749</v>
      </c>
      <c r="G1037">
        <v>3769911</v>
      </c>
      <c r="H1037">
        <v>19.899999999999999</v>
      </c>
      <c r="I1037">
        <v>20.399999999999999</v>
      </c>
    </row>
    <row r="1038" spans="2:9" x14ac:dyDescent="0.35">
      <c r="B1038">
        <v>2018</v>
      </c>
      <c r="C1038">
        <v>2018</v>
      </c>
      <c r="D1038" t="s">
        <v>249</v>
      </c>
      <c r="E1038">
        <v>54</v>
      </c>
      <c r="F1038">
        <v>179</v>
      </c>
      <c r="G1038">
        <v>894340</v>
      </c>
      <c r="H1038">
        <v>20</v>
      </c>
      <c r="I1038">
        <v>15.7</v>
      </c>
    </row>
    <row r="1039" spans="2:9" x14ac:dyDescent="0.35">
      <c r="B1039">
        <v>2018</v>
      </c>
      <c r="C1039">
        <v>2018</v>
      </c>
      <c r="D1039" t="s">
        <v>248</v>
      </c>
      <c r="E1039">
        <v>55</v>
      </c>
      <c r="F1039">
        <v>658</v>
      </c>
      <c r="G1039">
        <v>2892273</v>
      </c>
      <c r="H1039">
        <v>22.8</v>
      </c>
      <c r="I1039">
        <v>20.6</v>
      </c>
    </row>
    <row r="1040" spans="2:9" x14ac:dyDescent="0.35">
      <c r="B1040">
        <v>2018</v>
      </c>
      <c r="C1040">
        <v>2018</v>
      </c>
      <c r="D1040" t="s">
        <v>247</v>
      </c>
      <c r="E1040">
        <v>56</v>
      </c>
      <c r="F1040">
        <v>65</v>
      </c>
      <c r="G1040">
        <v>294534</v>
      </c>
      <c r="H1040">
        <v>22.1</v>
      </c>
      <c r="I1040">
        <v>21</v>
      </c>
    </row>
    <row r="1041" spans="1:9" x14ac:dyDescent="0.35">
      <c r="A1041" t="s">
        <v>7</v>
      </c>
      <c r="B1041">
        <v>2018</v>
      </c>
      <c r="C1041">
        <v>2018</v>
      </c>
      <c r="F1041">
        <v>31489</v>
      </c>
      <c r="G1041">
        <v>161128679</v>
      </c>
      <c r="H1041">
        <v>19.5</v>
      </c>
      <c r="I1041">
        <v>18.8</v>
      </c>
    </row>
    <row r="1042" spans="1:9" x14ac:dyDescent="0.35">
      <c r="B1042">
        <v>2019</v>
      </c>
      <c r="C1042">
        <v>2019</v>
      </c>
      <c r="D1042" t="s">
        <v>297</v>
      </c>
      <c r="E1042">
        <v>1</v>
      </c>
      <c r="F1042">
        <v>507</v>
      </c>
      <c r="G1042">
        <v>2369517</v>
      </c>
      <c r="H1042">
        <v>21.4</v>
      </c>
      <c r="I1042">
        <v>19.3</v>
      </c>
    </row>
    <row r="1043" spans="1:9" x14ac:dyDescent="0.35">
      <c r="B1043">
        <v>2019</v>
      </c>
      <c r="C1043">
        <v>2019</v>
      </c>
      <c r="D1043" t="s">
        <v>296</v>
      </c>
      <c r="E1043">
        <v>2</v>
      </c>
      <c r="F1043">
        <v>65</v>
      </c>
      <c r="G1043">
        <v>381418</v>
      </c>
      <c r="H1043">
        <v>17</v>
      </c>
      <c r="I1043">
        <v>23.9</v>
      </c>
    </row>
    <row r="1044" spans="1:9" x14ac:dyDescent="0.35">
      <c r="B1044">
        <v>2019</v>
      </c>
      <c r="C1044">
        <v>2019</v>
      </c>
      <c r="D1044" t="s">
        <v>295</v>
      </c>
      <c r="E1044">
        <v>4</v>
      </c>
      <c r="F1044">
        <v>735</v>
      </c>
      <c r="G1044">
        <v>3617297</v>
      </c>
      <c r="H1044">
        <v>20.3</v>
      </c>
      <c r="I1044">
        <v>16.899999999999999</v>
      </c>
    </row>
    <row r="1045" spans="1:9" x14ac:dyDescent="0.35">
      <c r="B1045">
        <v>2019</v>
      </c>
      <c r="C1045">
        <v>2019</v>
      </c>
      <c r="D1045" t="s">
        <v>294</v>
      </c>
      <c r="E1045">
        <v>5</v>
      </c>
      <c r="F1045">
        <v>341</v>
      </c>
      <c r="G1045">
        <v>1481616</v>
      </c>
      <c r="H1045">
        <v>23</v>
      </c>
      <c r="I1045">
        <v>20.6</v>
      </c>
    </row>
    <row r="1046" spans="1:9" x14ac:dyDescent="0.35">
      <c r="B1046">
        <v>2019</v>
      </c>
      <c r="C1046">
        <v>2019</v>
      </c>
      <c r="D1046" t="s">
        <v>293</v>
      </c>
      <c r="E1046">
        <v>6</v>
      </c>
      <c r="F1046">
        <v>3623</v>
      </c>
      <c r="G1046">
        <v>19644854</v>
      </c>
      <c r="H1046">
        <v>18.399999999999999</v>
      </c>
      <c r="I1046">
        <v>19</v>
      </c>
    </row>
    <row r="1047" spans="1:9" x14ac:dyDescent="0.35">
      <c r="B1047">
        <v>2019</v>
      </c>
      <c r="C1047">
        <v>2019</v>
      </c>
      <c r="D1047" t="s">
        <v>292</v>
      </c>
      <c r="E1047">
        <v>8</v>
      </c>
      <c r="F1047">
        <v>528</v>
      </c>
      <c r="G1047">
        <v>2901348</v>
      </c>
      <c r="H1047">
        <v>18.2</v>
      </c>
      <c r="I1047">
        <v>20.100000000000001</v>
      </c>
    </row>
    <row r="1048" spans="1:9" x14ac:dyDescent="0.35">
      <c r="B1048">
        <v>2019</v>
      </c>
      <c r="C1048">
        <v>2019</v>
      </c>
      <c r="D1048" t="s">
        <v>291</v>
      </c>
      <c r="E1048">
        <v>9</v>
      </c>
      <c r="F1048">
        <v>385</v>
      </c>
      <c r="G1048">
        <v>1739417</v>
      </c>
      <c r="H1048">
        <v>22.1</v>
      </c>
      <c r="I1048">
        <v>18.600000000000001</v>
      </c>
    </row>
    <row r="1049" spans="1:9" x14ac:dyDescent="0.35">
      <c r="B1049">
        <v>2019</v>
      </c>
      <c r="C1049">
        <v>2019</v>
      </c>
      <c r="D1049" t="s">
        <v>290</v>
      </c>
      <c r="E1049">
        <v>10</v>
      </c>
      <c r="F1049">
        <v>108</v>
      </c>
      <c r="G1049">
        <v>470793</v>
      </c>
      <c r="H1049">
        <v>22.9</v>
      </c>
      <c r="I1049">
        <v>18.3</v>
      </c>
    </row>
    <row r="1050" spans="1:9" x14ac:dyDescent="0.35">
      <c r="B1050">
        <v>2019</v>
      </c>
      <c r="C1050">
        <v>2019</v>
      </c>
      <c r="D1050" t="s">
        <v>289</v>
      </c>
      <c r="E1050">
        <v>11</v>
      </c>
      <c r="F1050">
        <v>61</v>
      </c>
      <c r="G1050">
        <v>334711</v>
      </c>
      <c r="H1050">
        <v>18.2</v>
      </c>
      <c r="I1050">
        <v>22.1</v>
      </c>
    </row>
    <row r="1051" spans="1:9" x14ac:dyDescent="0.35">
      <c r="B1051">
        <v>2019</v>
      </c>
      <c r="C1051">
        <v>2019</v>
      </c>
      <c r="D1051" t="s">
        <v>288</v>
      </c>
      <c r="E1051">
        <v>12</v>
      </c>
      <c r="F1051">
        <v>2446</v>
      </c>
      <c r="G1051">
        <v>10497056</v>
      </c>
      <c r="H1051">
        <v>23.3</v>
      </c>
      <c r="I1051">
        <v>15.9</v>
      </c>
    </row>
    <row r="1052" spans="1:9" x14ac:dyDescent="0.35">
      <c r="B1052">
        <v>2019</v>
      </c>
      <c r="C1052">
        <v>2019</v>
      </c>
      <c r="D1052" t="s">
        <v>287</v>
      </c>
      <c r="E1052">
        <v>13</v>
      </c>
      <c r="F1052">
        <v>960</v>
      </c>
      <c r="G1052">
        <v>5160424</v>
      </c>
      <c r="H1052">
        <v>18.600000000000001</v>
      </c>
      <c r="I1052">
        <v>20.8</v>
      </c>
    </row>
    <row r="1053" spans="1:9" x14ac:dyDescent="0.35">
      <c r="B1053">
        <v>2019</v>
      </c>
      <c r="C1053">
        <v>2019</v>
      </c>
      <c r="D1053" t="s">
        <v>286</v>
      </c>
      <c r="E1053">
        <v>15</v>
      </c>
      <c r="F1053">
        <v>109</v>
      </c>
      <c r="G1053">
        <v>708040</v>
      </c>
      <c r="H1053">
        <v>15.4</v>
      </c>
      <c r="I1053">
        <v>12.1</v>
      </c>
    </row>
    <row r="1054" spans="1:9" x14ac:dyDescent="0.35">
      <c r="B1054">
        <v>2019</v>
      </c>
      <c r="C1054">
        <v>2019</v>
      </c>
      <c r="D1054" t="s">
        <v>285</v>
      </c>
      <c r="E1054">
        <v>16</v>
      </c>
      <c r="F1054">
        <v>182</v>
      </c>
      <c r="G1054">
        <v>895928</v>
      </c>
      <c r="H1054">
        <v>20.3</v>
      </c>
      <c r="I1054">
        <v>19.399999999999999</v>
      </c>
    </row>
    <row r="1055" spans="1:9" x14ac:dyDescent="0.35">
      <c r="B1055">
        <v>2019</v>
      </c>
      <c r="C1055">
        <v>2019</v>
      </c>
      <c r="D1055" t="s">
        <v>284</v>
      </c>
      <c r="E1055">
        <v>17</v>
      </c>
      <c r="F1055">
        <v>1208</v>
      </c>
      <c r="G1055">
        <v>6226558</v>
      </c>
      <c r="H1055">
        <v>19.399999999999999</v>
      </c>
      <c r="I1055">
        <v>18.7</v>
      </c>
    </row>
    <row r="1056" spans="1:9" x14ac:dyDescent="0.35">
      <c r="B1056">
        <v>2019</v>
      </c>
      <c r="C1056">
        <v>2019</v>
      </c>
      <c r="D1056" t="s">
        <v>283</v>
      </c>
      <c r="E1056">
        <v>18</v>
      </c>
      <c r="F1056">
        <v>655</v>
      </c>
      <c r="G1056">
        <v>3320360</v>
      </c>
      <c r="H1056">
        <v>19.7</v>
      </c>
      <c r="I1056">
        <v>19.399999999999999</v>
      </c>
    </row>
    <row r="1057" spans="2:9" x14ac:dyDescent="0.35">
      <c r="B1057">
        <v>2019</v>
      </c>
      <c r="C1057">
        <v>2019</v>
      </c>
      <c r="D1057" t="s">
        <v>282</v>
      </c>
      <c r="E1057">
        <v>19</v>
      </c>
      <c r="F1057">
        <v>361</v>
      </c>
      <c r="G1057">
        <v>1571075</v>
      </c>
      <c r="H1057">
        <v>23</v>
      </c>
      <c r="I1057">
        <v>20</v>
      </c>
    </row>
    <row r="1058" spans="2:9" x14ac:dyDescent="0.35">
      <c r="B1058">
        <v>2019</v>
      </c>
      <c r="C1058">
        <v>2019</v>
      </c>
      <c r="D1058" t="s">
        <v>281</v>
      </c>
      <c r="E1058">
        <v>20</v>
      </c>
      <c r="F1058">
        <v>286</v>
      </c>
      <c r="G1058">
        <v>1451697</v>
      </c>
      <c r="H1058">
        <v>19.7</v>
      </c>
      <c r="I1058">
        <v>18.3</v>
      </c>
    </row>
    <row r="1059" spans="2:9" x14ac:dyDescent="0.35">
      <c r="B1059">
        <v>2019</v>
      </c>
      <c r="C1059">
        <v>2019</v>
      </c>
      <c r="D1059" t="s">
        <v>280</v>
      </c>
      <c r="E1059">
        <v>21</v>
      </c>
      <c r="F1059">
        <v>365</v>
      </c>
      <c r="G1059">
        <v>2201029</v>
      </c>
      <c r="H1059">
        <v>16.600000000000001</v>
      </c>
      <c r="I1059">
        <v>16</v>
      </c>
    </row>
    <row r="1060" spans="2:9" x14ac:dyDescent="0.35">
      <c r="B1060">
        <v>2019</v>
      </c>
      <c r="C1060">
        <v>2019</v>
      </c>
      <c r="D1060" t="s">
        <v>279</v>
      </c>
      <c r="E1060">
        <v>22</v>
      </c>
      <c r="F1060">
        <v>431</v>
      </c>
      <c r="G1060">
        <v>2267050</v>
      </c>
      <c r="H1060">
        <v>19</v>
      </c>
      <c r="I1060">
        <v>18.899999999999999</v>
      </c>
    </row>
    <row r="1061" spans="2:9" x14ac:dyDescent="0.35">
      <c r="B1061">
        <v>2019</v>
      </c>
      <c r="C1061">
        <v>2019</v>
      </c>
      <c r="D1061" t="s">
        <v>278</v>
      </c>
      <c r="E1061">
        <v>23</v>
      </c>
      <c r="F1061">
        <v>162</v>
      </c>
      <c r="G1061">
        <v>658112</v>
      </c>
      <c r="H1061">
        <v>24.6</v>
      </c>
      <c r="I1061">
        <v>17.8</v>
      </c>
    </row>
    <row r="1062" spans="2:9" x14ac:dyDescent="0.35">
      <c r="B1062">
        <v>2019</v>
      </c>
      <c r="C1062">
        <v>2019</v>
      </c>
      <c r="D1062" t="s">
        <v>277</v>
      </c>
      <c r="E1062">
        <v>24</v>
      </c>
      <c r="F1062">
        <v>623</v>
      </c>
      <c r="G1062">
        <v>2928865</v>
      </c>
      <c r="H1062">
        <v>21.3</v>
      </c>
      <c r="I1062">
        <v>20.7</v>
      </c>
    </row>
    <row r="1063" spans="2:9" x14ac:dyDescent="0.35">
      <c r="B1063">
        <v>2019</v>
      </c>
      <c r="C1063">
        <v>2019</v>
      </c>
      <c r="D1063" t="s">
        <v>276</v>
      </c>
      <c r="E1063">
        <v>25</v>
      </c>
      <c r="F1063">
        <v>653</v>
      </c>
      <c r="G1063">
        <v>3345568</v>
      </c>
      <c r="H1063">
        <v>19.5</v>
      </c>
      <c r="I1063">
        <v>17.899999999999999</v>
      </c>
    </row>
    <row r="1064" spans="2:9" x14ac:dyDescent="0.35">
      <c r="B1064">
        <v>2019</v>
      </c>
      <c r="C1064">
        <v>2019</v>
      </c>
      <c r="D1064" t="s">
        <v>275</v>
      </c>
      <c r="E1064">
        <v>26</v>
      </c>
      <c r="F1064">
        <v>985</v>
      </c>
      <c r="G1064">
        <v>4918528</v>
      </c>
      <c r="H1064">
        <v>20</v>
      </c>
      <c r="I1064">
        <v>17.7</v>
      </c>
    </row>
    <row r="1065" spans="2:9" x14ac:dyDescent="0.35">
      <c r="B1065">
        <v>2019</v>
      </c>
      <c r="C1065">
        <v>2019</v>
      </c>
      <c r="D1065" t="s">
        <v>274</v>
      </c>
      <c r="E1065">
        <v>27</v>
      </c>
      <c r="F1065">
        <v>592</v>
      </c>
      <c r="G1065">
        <v>2809811</v>
      </c>
      <c r="H1065">
        <v>21.1</v>
      </c>
      <c r="I1065">
        <v>19.5</v>
      </c>
    </row>
    <row r="1066" spans="2:9" x14ac:dyDescent="0.35">
      <c r="B1066">
        <v>2019</v>
      </c>
      <c r="C1066">
        <v>2019</v>
      </c>
      <c r="D1066" t="s">
        <v>273</v>
      </c>
      <c r="E1066">
        <v>28</v>
      </c>
      <c r="F1066">
        <v>363</v>
      </c>
      <c r="G1066">
        <v>1442292</v>
      </c>
      <c r="H1066">
        <v>25.2</v>
      </c>
      <c r="I1066">
        <v>24.3</v>
      </c>
    </row>
    <row r="1067" spans="2:9" x14ac:dyDescent="0.35">
      <c r="B1067">
        <v>2019</v>
      </c>
      <c r="C1067">
        <v>2019</v>
      </c>
      <c r="D1067" t="s">
        <v>272</v>
      </c>
      <c r="E1067">
        <v>29</v>
      </c>
      <c r="F1067">
        <v>623</v>
      </c>
      <c r="G1067">
        <v>3012662</v>
      </c>
      <c r="H1067">
        <v>20.7</v>
      </c>
      <c r="I1067">
        <v>18.5</v>
      </c>
    </row>
    <row r="1068" spans="2:9" x14ac:dyDescent="0.35">
      <c r="B1068">
        <v>2019</v>
      </c>
      <c r="C1068">
        <v>2019</v>
      </c>
      <c r="D1068" t="s">
        <v>271</v>
      </c>
      <c r="E1068">
        <v>30</v>
      </c>
      <c r="F1068">
        <v>138</v>
      </c>
      <c r="G1068">
        <v>538066</v>
      </c>
      <c r="H1068">
        <v>25.6</v>
      </c>
      <c r="I1068">
        <v>20.9</v>
      </c>
    </row>
    <row r="1069" spans="2:9" x14ac:dyDescent="0.35">
      <c r="B1069">
        <v>2019</v>
      </c>
      <c r="C1069">
        <v>2019</v>
      </c>
      <c r="D1069" t="s">
        <v>270</v>
      </c>
      <c r="E1069">
        <v>31</v>
      </c>
      <c r="F1069">
        <v>179</v>
      </c>
      <c r="G1069">
        <v>966449</v>
      </c>
      <c r="H1069">
        <v>18.5</v>
      </c>
      <c r="I1069">
        <v>17.399999999999999</v>
      </c>
    </row>
    <row r="1070" spans="2:9" x14ac:dyDescent="0.35">
      <c r="B1070">
        <v>2019</v>
      </c>
      <c r="C1070">
        <v>2019</v>
      </c>
      <c r="D1070" t="s">
        <v>269</v>
      </c>
      <c r="E1070">
        <v>32</v>
      </c>
      <c r="F1070">
        <v>318</v>
      </c>
      <c r="G1070">
        <v>1544827</v>
      </c>
      <c r="H1070">
        <v>20.6</v>
      </c>
      <c r="I1070">
        <v>20.2</v>
      </c>
    </row>
    <row r="1071" spans="2:9" x14ac:dyDescent="0.35">
      <c r="B1071">
        <v>2019</v>
      </c>
      <c r="C1071">
        <v>2019</v>
      </c>
      <c r="D1071" t="s">
        <v>268</v>
      </c>
      <c r="E1071">
        <v>33</v>
      </c>
      <c r="F1071">
        <v>174</v>
      </c>
      <c r="G1071">
        <v>673793</v>
      </c>
      <c r="H1071">
        <v>25.8</v>
      </c>
      <c r="I1071">
        <v>22.4</v>
      </c>
    </row>
    <row r="1072" spans="2:9" x14ac:dyDescent="0.35">
      <c r="B1072">
        <v>2019</v>
      </c>
      <c r="C1072">
        <v>2019</v>
      </c>
      <c r="D1072" t="s">
        <v>267</v>
      </c>
      <c r="E1072">
        <v>34</v>
      </c>
      <c r="F1072">
        <v>735</v>
      </c>
      <c r="G1072">
        <v>4340587</v>
      </c>
      <c r="H1072">
        <v>16.899999999999999</v>
      </c>
      <c r="I1072">
        <v>15.5</v>
      </c>
    </row>
    <row r="1073" spans="2:9" x14ac:dyDescent="0.35">
      <c r="B1073">
        <v>2019</v>
      </c>
      <c r="C1073">
        <v>2019</v>
      </c>
      <c r="D1073" t="s">
        <v>266</v>
      </c>
      <c r="E1073">
        <v>35</v>
      </c>
      <c r="F1073">
        <v>222</v>
      </c>
      <c r="G1073">
        <v>1037432</v>
      </c>
      <c r="H1073">
        <v>21.4</v>
      </c>
      <c r="I1073">
        <v>18.600000000000001</v>
      </c>
    </row>
    <row r="1074" spans="2:9" x14ac:dyDescent="0.35">
      <c r="B1074">
        <v>2019</v>
      </c>
      <c r="C1074">
        <v>2019</v>
      </c>
      <c r="D1074" t="s">
        <v>265</v>
      </c>
      <c r="E1074">
        <v>36</v>
      </c>
      <c r="F1074">
        <v>1660</v>
      </c>
      <c r="G1074">
        <v>9447846</v>
      </c>
      <c r="H1074">
        <v>17.600000000000001</v>
      </c>
      <c r="I1074">
        <v>15.7</v>
      </c>
    </row>
    <row r="1075" spans="2:9" x14ac:dyDescent="0.35">
      <c r="B1075">
        <v>2019</v>
      </c>
      <c r="C1075">
        <v>2019</v>
      </c>
      <c r="D1075" t="s">
        <v>264</v>
      </c>
      <c r="E1075">
        <v>37</v>
      </c>
      <c r="F1075">
        <v>1033</v>
      </c>
      <c r="G1075">
        <v>5100264</v>
      </c>
      <c r="H1075">
        <v>20.3</v>
      </c>
      <c r="I1075">
        <v>19.600000000000001</v>
      </c>
    </row>
    <row r="1076" spans="2:9" x14ac:dyDescent="0.35">
      <c r="B1076">
        <v>2019</v>
      </c>
      <c r="C1076">
        <v>2019</v>
      </c>
      <c r="D1076" t="s">
        <v>263</v>
      </c>
      <c r="E1076">
        <v>38</v>
      </c>
      <c r="F1076">
        <v>68</v>
      </c>
      <c r="G1076">
        <v>390032</v>
      </c>
      <c r="H1076">
        <v>17.399999999999999</v>
      </c>
      <c r="I1076">
        <v>16.399999999999999</v>
      </c>
    </row>
    <row r="1077" spans="2:9" x14ac:dyDescent="0.35">
      <c r="B1077">
        <v>2019</v>
      </c>
      <c r="C1077">
        <v>2019</v>
      </c>
      <c r="D1077" t="s">
        <v>262</v>
      </c>
      <c r="E1077">
        <v>39</v>
      </c>
      <c r="F1077">
        <v>1213</v>
      </c>
      <c r="G1077">
        <v>5730562</v>
      </c>
      <c r="H1077">
        <v>21.2</v>
      </c>
      <c r="I1077">
        <v>18.7</v>
      </c>
    </row>
    <row r="1078" spans="2:9" x14ac:dyDescent="0.35">
      <c r="B1078">
        <v>2019</v>
      </c>
      <c r="C1078">
        <v>2019</v>
      </c>
      <c r="D1078" t="s">
        <v>261</v>
      </c>
      <c r="E1078">
        <v>40</v>
      </c>
      <c r="F1078">
        <v>414</v>
      </c>
      <c r="G1078">
        <v>1960658</v>
      </c>
      <c r="H1078">
        <v>21.1</v>
      </c>
      <c r="I1078">
        <v>20</v>
      </c>
    </row>
    <row r="1079" spans="2:9" x14ac:dyDescent="0.35">
      <c r="B1079">
        <v>2019</v>
      </c>
      <c r="C1079">
        <v>2019</v>
      </c>
      <c r="D1079" t="s">
        <v>260</v>
      </c>
      <c r="E1079">
        <v>41</v>
      </c>
      <c r="F1079">
        <v>470</v>
      </c>
      <c r="G1079">
        <v>2090727</v>
      </c>
      <c r="H1079">
        <v>22.5</v>
      </c>
      <c r="I1079">
        <v>19.8</v>
      </c>
    </row>
    <row r="1080" spans="2:9" x14ac:dyDescent="0.35">
      <c r="B1080">
        <v>2019</v>
      </c>
      <c r="C1080">
        <v>2019</v>
      </c>
      <c r="D1080" t="s">
        <v>259</v>
      </c>
      <c r="E1080">
        <v>42</v>
      </c>
      <c r="F1080">
        <v>1350</v>
      </c>
      <c r="G1080">
        <v>6274361</v>
      </c>
      <c r="H1080">
        <v>21.5</v>
      </c>
      <c r="I1080">
        <v>17.600000000000001</v>
      </c>
    </row>
    <row r="1081" spans="2:9" x14ac:dyDescent="0.35">
      <c r="B1081">
        <v>2019</v>
      </c>
      <c r="C1081">
        <v>2019</v>
      </c>
      <c r="D1081" t="s">
        <v>258</v>
      </c>
      <c r="E1081">
        <v>44</v>
      </c>
      <c r="F1081">
        <v>105</v>
      </c>
      <c r="G1081">
        <v>515675</v>
      </c>
      <c r="H1081">
        <v>20.399999999999999</v>
      </c>
      <c r="I1081">
        <v>17.7</v>
      </c>
    </row>
    <row r="1082" spans="2:9" x14ac:dyDescent="0.35">
      <c r="B1082">
        <v>2019</v>
      </c>
      <c r="C1082">
        <v>2019</v>
      </c>
      <c r="D1082" t="s">
        <v>257</v>
      </c>
      <c r="E1082">
        <v>45</v>
      </c>
      <c r="F1082">
        <v>569</v>
      </c>
      <c r="G1082">
        <v>2493139</v>
      </c>
      <c r="H1082">
        <v>22.8</v>
      </c>
      <c r="I1082">
        <v>20</v>
      </c>
    </row>
    <row r="1083" spans="2:9" x14ac:dyDescent="0.35">
      <c r="B1083">
        <v>2019</v>
      </c>
      <c r="C1083">
        <v>2019</v>
      </c>
      <c r="D1083" t="s">
        <v>256</v>
      </c>
      <c r="E1083">
        <v>46</v>
      </c>
      <c r="F1083">
        <v>86</v>
      </c>
      <c r="G1083">
        <v>446757</v>
      </c>
      <c r="H1083">
        <v>19.2</v>
      </c>
      <c r="I1083">
        <v>17.5</v>
      </c>
    </row>
    <row r="1084" spans="2:9" x14ac:dyDescent="0.35">
      <c r="B1084">
        <v>2019</v>
      </c>
      <c r="C1084">
        <v>2019</v>
      </c>
      <c r="D1084" t="s">
        <v>255</v>
      </c>
      <c r="E1084">
        <v>47</v>
      </c>
      <c r="F1084">
        <v>685</v>
      </c>
      <c r="G1084">
        <v>3332239</v>
      </c>
      <c r="H1084">
        <v>20.6</v>
      </c>
      <c r="I1084">
        <v>19.399999999999999</v>
      </c>
    </row>
    <row r="1085" spans="2:9" x14ac:dyDescent="0.35">
      <c r="B1085">
        <v>2019</v>
      </c>
      <c r="C1085">
        <v>2019</v>
      </c>
      <c r="D1085" t="s">
        <v>254</v>
      </c>
      <c r="E1085">
        <v>48</v>
      </c>
      <c r="F1085">
        <v>2063</v>
      </c>
      <c r="G1085">
        <v>14402702</v>
      </c>
      <c r="H1085">
        <v>14.3</v>
      </c>
      <c r="I1085">
        <v>17.399999999999999</v>
      </c>
    </row>
    <row r="1086" spans="2:9" x14ac:dyDescent="0.35">
      <c r="B1086">
        <v>2019</v>
      </c>
      <c r="C1086">
        <v>2019</v>
      </c>
      <c r="D1086" t="s">
        <v>253</v>
      </c>
      <c r="E1086">
        <v>49</v>
      </c>
      <c r="F1086">
        <v>277</v>
      </c>
      <c r="G1086">
        <v>1614917</v>
      </c>
      <c r="H1086">
        <v>17.2</v>
      </c>
      <c r="I1086">
        <v>23.1</v>
      </c>
    </row>
    <row r="1087" spans="2:9" x14ac:dyDescent="0.35">
      <c r="B1087">
        <v>2019</v>
      </c>
      <c r="C1087">
        <v>2019</v>
      </c>
      <c r="D1087" t="s">
        <v>252</v>
      </c>
      <c r="E1087">
        <v>50</v>
      </c>
      <c r="F1087">
        <v>72</v>
      </c>
      <c r="G1087">
        <v>308316</v>
      </c>
      <c r="H1087">
        <v>23.4</v>
      </c>
      <c r="I1087">
        <v>18.5</v>
      </c>
    </row>
    <row r="1088" spans="2:9" x14ac:dyDescent="0.35">
      <c r="B1088">
        <v>2019</v>
      </c>
      <c r="C1088">
        <v>2019</v>
      </c>
      <c r="D1088" t="s">
        <v>251</v>
      </c>
      <c r="E1088">
        <v>51</v>
      </c>
      <c r="F1088">
        <v>796</v>
      </c>
      <c r="G1088">
        <v>4200257</v>
      </c>
      <c r="H1088">
        <v>19</v>
      </c>
      <c r="I1088">
        <v>19.100000000000001</v>
      </c>
    </row>
    <row r="1089" spans="1:9" x14ac:dyDescent="0.35">
      <c r="B1089">
        <v>2019</v>
      </c>
      <c r="C1089">
        <v>2019</v>
      </c>
      <c r="D1089" t="s">
        <v>250</v>
      </c>
      <c r="E1089">
        <v>53</v>
      </c>
      <c r="F1089">
        <v>727</v>
      </c>
      <c r="G1089">
        <v>3811983</v>
      </c>
      <c r="H1089">
        <v>19.100000000000001</v>
      </c>
      <c r="I1089">
        <v>19.3</v>
      </c>
    </row>
    <row r="1090" spans="1:9" x14ac:dyDescent="0.35">
      <c r="B1090">
        <v>2019</v>
      </c>
      <c r="C1090">
        <v>2019</v>
      </c>
      <c r="D1090" t="s">
        <v>249</v>
      </c>
      <c r="E1090">
        <v>54</v>
      </c>
      <c r="F1090">
        <v>198</v>
      </c>
      <c r="G1090">
        <v>887770</v>
      </c>
      <c r="H1090">
        <v>22.3</v>
      </c>
      <c r="I1090">
        <v>17.100000000000001</v>
      </c>
    </row>
    <row r="1091" spans="1:9" x14ac:dyDescent="0.35">
      <c r="B1091">
        <v>2019</v>
      </c>
      <c r="C1091">
        <v>2019</v>
      </c>
      <c r="D1091" t="s">
        <v>248</v>
      </c>
      <c r="E1091">
        <v>55</v>
      </c>
      <c r="F1091">
        <v>672</v>
      </c>
      <c r="G1091">
        <v>2897209</v>
      </c>
      <c r="H1091">
        <v>23.2</v>
      </c>
      <c r="I1091">
        <v>20.7</v>
      </c>
    </row>
    <row r="1092" spans="1:9" x14ac:dyDescent="0.35">
      <c r="B1092">
        <v>2019</v>
      </c>
      <c r="C1092">
        <v>2019</v>
      </c>
      <c r="D1092" t="s">
        <v>247</v>
      </c>
      <c r="E1092">
        <v>56</v>
      </c>
      <c r="F1092">
        <v>57</v>
      </c>
      <c r="G1092">
        <v>294730</v>
      </c>
      <c r="H1092">
        <v>19.3</v>
      </c>
      <c r="I1092">
        <v>17.899999999999999</v>
      </c>
    </row>
    <row r="1093" spans="1:9" x14ac:dyDescent="0.35">
      <c r="A1093" t="s">
        <v>7</v>
      </c>
      <c r="B1093">
        <v>2019</v>
      </c>
      <c r="C1093">
        <v>2019</v>
      </c>
      <c r="F1093">
        <v>31638</v>
      </c>
      <c r="G1093">
        <v>161657324</v>
      </c>
      <c r="H1093">
        <v>19.600000000000001</v>
      </c>
      <c r="I1093">
        <v>18.3</v>
      </c>
    </row>
    <row r="1094" spans="1:9" x14ac:dyDescent="0.35">
      <c r="B1094">
        <v>2020</v>
      </c>
      <c r="C1094">
        <v>2020</v>
      </c>
      <c r="D1094" t="s">
        <v>297</v>
      </c>
      <c r="E1094">
        <v>1</v>
      </c>
      <c r="F1094">
        <v>534</v>
      </c>
      <c r="G1094">
        <v>2376966</v>
      </c>
      <c r="H1094">
        <v>22.5</v>
      </c>
      <c r="I1094">
        <v>19.899999999999999</v>
      </c>
    </row>
    <row r="1095" spans="1:9" x14ac:dyDescent="0.35">
      <c r="B1095">
        <v>2020</v>
      </c>
      <c r="C1095">
        <v>2020</v>
      </c>
      <c r="D1095" t="s">
        <v>296</v>
      </c>
      <c r="E1095">
        <v>2</v>
      </c>
      <c r="F1095">
        <v>49</v>
      </c>
      <c r="G1095">
        <v>381537</v>
      </c>
      <c r="H1095">
        <v>12.8</v>
      </c>
      <c r="I1095">
        <v>16.7</v>
      </c>
    </row>
    <row r="1096" spans="1:9" x14ac:dyDescent="0.35">
      <c r="B1096">
        <v>2020</v>
      </c>
      <c r="C1096">
        <v>2020</v>
      </c>
      <c r="D1096" t="s">
        <v>295</v>
      </c>
      <c r="E1096">
        <v>4</v>
      </c>
      <c r="F1096">
        <v>795</v>
      </c>
      <c r="G1096">
        <v>3685926</v>
      </c>
      <c r="H1096">
        <v>21.6</v>
      </c>
      <c r="I1096">
        <v>17.3</v>
      </c>
    </row>
    <row r="1097" spans="1:9" x14ac:dyDescent="0.35">
      <c r="B1097">
        <v>2020</v>
      </c>
      <c r="C1097">
        <v>2020</v>
      </c>
      <c r="D1097" t="s">
        <v>294</v>
      </c>
      <c r="E1097">
        <v>5</v>
      </c>
      <c r="F1097">
        <v>311</v>
      </c>
      <c r="G1097">
        <v>1486856</v>
      </c>
      <c r="H1097">
        <v>20.9</v>
      </c>
      <c r="I1097">
        <v>18.3</v>
      </c>
    </row>
    <row r="1098" spans="1:9" x14ac:dyDescent="0.35">
      <c r="B1098">
        <v>2020</v>
      </c>
      <c r="C1098">
        <v>2020</v>
      </c>
      <c r="D1098" t="s">
        <v>293</v>
      </c>
      <c r="E1098">
        <v>6</v>
      </c>
      <c r="F1098">
        <v>3824</v>
      </c>
      <c r="G1098">
        <v>19577489</v>
      </c>
      <c r="H1098">
        <v>19.5</v>
      </c>
      <c r="I1098">
        <v>19.600000000000001</v>
      </c>
    </row>
    <row r="1099" spans="1:9" x14ac:dyDescent="0.35">
      <c r="B1099">
        <v>2020</v>
      </c>
      <c r="C1099">
        <v>2020</v>
      </c>
      <c r="D1099" t="s">
        <v>292</v>
      </c>
      <c r="E1099">
        <v>8</v>
      </c>
      <c r="F1099">
        <v>625</v>
      </c>
      <c r="G1099">
        <v>2925887</v>
      </c>
      <c r="H1099">
        <v>21.4</v>
      </c>
      <c r="I1099">
        <v>23.7</v>
      </c>
    </row>
    <row r="1100" spans="1:9" x14ac:dyDescent="0.35">
      <c r="B1100">
        <v>2020</v>
      </c>
      <c r="C1100">
        <v>2020</v>
      </c>
      <c r="D1100" t="s">
        <v>291</v>
      </c>
      <c r="E1100">
        <v>9</v>
      </c>
      <c r="F1100">
        <v>367</v>
      </c>
      <c r="G1100">
        <v>1734920</v>
      </c>
      <c r="H1100">
        <v>21.2</v>
      </c>
      <c r="I1100">
        <v>17.5</v>
      </c>
    </row>
    <row r="1101" spans="1:9" x14ac:dyDescent="0.35">
      <c r="B1101">
        <v>2020</v>
      </c>
      <c r="C1101">
        <v>2020</v>
      </c>
      <c r="D1101" t="s">
        <v>290</v>
      </c>
      <c r="E1101">
        <v>10</v>
      </c>
      <c r="F1101">
        <v>110</v>
      </c>
      <c r="G1101">
        <v>476740</v>
      </c>
      <c r="H1101">
        <v>23.1</v>
      </c>
      <c r="I1101">
        <v>18.399999999999999</v>
      </c>
    </row>
    <row r="1102" spans="1:9" x14ac:dyDescent="0.35">
      <c r="B1102">
        <v>2020</v>
      </c>
      <c r="C1102">
        <v>2020</v>
      </c>
      <c r="D1102" t="s">
        <v>289</v>
      </c>
      <c r="E1102">
        <v>11</v>
      </c>
      <c r="F1102">
        <v>79</v>
      </c>
      <c r="G1102">
        <v>337932</v>
      </c>
      <c r="H1102">
        <v>23.4</v>
      </c>
      <c r="I1102">
        <v>28.3</v>
      </c>
    </row>
    <row r="1103" spans="1:9" x14ac:dyDescent="0.35">
      <c r="B1103">
        <v>2020</v>
      </c>
      <c r="C1103">
        <v>2020</v>
      </c>
      <c r="D1103" t="s">
        <v>288</v>
      </c>
      <c r="E1103">
        <v>12</v>
      </c>
      <c r="F1103">
        <v>2454</v>
      </c>
      <c r="G1103">
        <v>10620180</v>
      </c>
      <c r="H1103">
        <v>23.1</v>
      </c>
      <c r="I1103">
        <v>15.5</v>
      </c>
    </row>
    <row r="1104" spans="1:9" x14ac:dyDescent="0.35">
      <c r="B1104">
        <v>2020</v>
      </c>
      <c r="C1104">
        <v>2020</v>
      </c>
      <c r="D1104" t="s">
        <v>287</v>
      </c>
      <c r="E1104">
        <v>13</v>
      </c>
      <c r="F1104">
        <v>954</v>
      </c>
      <c r="G1104">
        <v>5201549</v>
      </c>
      <c r="H1104">
        <v>18.3</v>
      </c>
      <c r="I1104">
        <v>19.899999999999999</v>
      </c>
    </row>
    <row r="1105" spans="2:9" x14ac:dyDescent="0.35">
      <c r="B1105">
        <v>2020</v>
      </c>
      <c r="C1105">
        <v>2020</v>
      </c>
      <c r="D1105" t="s">
        <v>286</v>
      </c>
      <c r="E1105">
        <v>15</v>
      </c>
      <c r="F1105">
        <v>164</v>
      </c>
      <c r="G1105">
        <v>704366</v>
      </c>
      <c r="H1105">
        <v>23.3</v>
      </c>
      <c r="I1105">
        <v>17.399999999999999</v>
      </c>
    </row>
    <row r="1106" spans="2:9" x14ac:dyDescent="0.35">
      <c r="B1106">
        <v>2020</v>
      </c>
      <c r="C1106">
        <v>2020</v>
      </c>
      <c r="D1106" t="s">
        <v>285</v>
      </c>
      <c r="E1106">
        <v>16</v>
      </c>
      <c r="F1106">
        <v>191</v>
      </c>
      <c r="G1106">
        <v>916124</v>
      </c>
      <c r="H1106">
        <v>20.8</v>
      </c>
      <c r="I1106">
        <v>20.2</v>
      </c>
    </row>
    <row r="1107" spans="2:9" x14ac:dyDescent="0.35">
      <c r="B1107">
        <v>2020</v>
      </c>
      <c r="C1107">
        <v>2020</v>
      </c>
      <c r="D1107" t="s">
        <v>284</v>
      </c>
      <c r="E1107">
        <v>17</v>
      </c>
      <c r="F1107">
        <v>1261</v>
      </c>
      <c r="G1107">
        <v>6185306</v>
      </c>
      <c r="H1107">
        <v>20.399999999999999</v>
      </c>
      <c r="I1107">
        <v>18.899999999999999</v>
      </c>
    </row>
    <row r="1108" spans="2:9" x14ac:dyDescent="0.35">
      <c r="B1108">
        <v>2020</v>
      </c>
      <c r="C1108">
        <v>2020</v>
      </c>
      <c r="D1108" t="s">
        <v>283</v>
      </c>
      <c r="E1108">
        <v>18</v>
      </c>
      <c r="F1108">
        <v>681</v>
      </c>
      <c r="G1108">
        <v>3331959</v>
      </c>
      <c r="H1108">
        <v>20.399999999999999</v>
      </c>
      <c r="I1108">
        <v>19.8</v>
      </c>
    </row>
    <row r="1109" spans="2:9" x14ac:dyDescent="0.35">
      <c r="B1109">
        <v>2020</v>
      </c>
      <c r="C1109">
        <v>2020</v>
      </c>
      <c r="D1109" t="s">
        <v>282</v>
      </c>
      <c r="E1109">
        <v>19</v>
      </c>
      <c r="F1109">
        <v>349</v>
      </c>
      <c r="G1109">
        <v>1575695</v>
      </c>
      <c r="H1109">
        <v>22.1</v>
      </c>
      <c r="I1109">
        <v>19.2</v>
      </c>
    </row>
    <row r="1110" spans="2:9" x14ac:dyDescent="0.35">
      <c r="B1110">
        <v>2020</v>
      </c>
      <c r="C1110">
        <v>2020</v>
      </c>
      <c r="D1110" t="s">
        <v>281</v>
      </c>
      <c r="E1110">
        <v>20</v>
      </c>
      <c r="F1110">
        <v>279</v>
      </c>
      <c r="G1110">
        <v>1451540</v>
      </c>
      <c r="H1110">
        <v>19.2</v>
      </c>
      <c r="I1110">
        <v>17.399999999999999</v>
      </c>
    </row>
    <row r="1111" spans="2:9" x14ac:dyDescent="0.35">
      <c r="B1111">
        <v>2020</v>
      </c>
      <c r="C1111">
        <v>2020</v>
      </c>
      <c r="D1111" t="s">
        <v>280</v>
      </c>
      <c r="E1111">
        <v>21</v>
      </c>
      <c r="F1111">
        <v>413</v>
      </c>
      <c r="G1111">
        <v>2205345</v>
      </c>
      <c r="H1111">
        <v>18.7</v>
      </c>
      <c r="I1111">
        <v>17.899999999999999</v>
      </c>
    </row>
    <row r="1112" spans="2:9" x14ac:dyDescent="0.35">
      <c r="B1112">
        <v>2020</v>
      </c>
      <c r="C1112">
        <v>2020</v>
      </c>
      <c r="D1112" t="s">
        <v>279</v>
      </c>
      <c r="E1112">
        <v>22</v>
      </c>
      <c r="F1112">
        <v>463</v>
      </c>
      <c r="G1112">
        <v>2264160</v>
      </c>
      <c r="H1112">
        <v>20.399999999999999</v>
      </c>
      <c r="I1112">
        <v>19.8</v>
      </c>
    </row>
    <row r="1113" spans="2:9" x14ac:dyDescent="0.35">
      <c r="B1113">
        <v>2020</v>
      </c>
      <c r="C1113">
        <v>2020</v>
      </c>
      <c r="D1113" t="s">
        <v>278</v>
      </c>
      <c r="E1113">
        <v>23</v>
      </c>
      <c r="F1113">
        <v>171</v>
      </c>
      <c r="G1113">
        <v>661301</v>
      </c>
      <c r="H1113">
        <v>25.9</v>
      </c>
      <c r="I1113">
        <v>18.8</v>
      </c>
    </row>
    <row r="1114" spans="2:9" x14ac:dyDescent="0.35">
      <c r="B1114">
        <v>2020</v>
      </c>
      <c r="C1114">
        <v>2020</v>
      </c>
      <c r="D1114" t="s">
        <v>277</v>
      </c>
      <c r="E1114">
        <v>24</v>
      </c>
      <c r="F1114">
        <v>622</v>
      </c>
      <c r="G1114">
        <v>2932574</v>
      </c>
      <c r="H1114">
        <v>21.2</v>
      </c>
      <c r="I1114">
        <v>19.899999999999999</v>
      </c>
    </row>
    <row r="1115" spans="2:9" x14ac:dyDescent="0.35">
      <c r="B1115">
        <v>2020</v>
      </c>
      <c r="C1115">
        <v>2020</v>
      </c>
      <c r="D1115" t="s">
        <v>276</v>
      </c>
      <c r="E1115">
        <v>25</v>
      </c>
      <c r="F1115">
        <v>668</v>
      </c>
      <c r="G1115">
        <v>3347032</v>
      </c>
      <c r="H1115">
        <v>20</v>
      </c>
      <c r="I1115">
        <v>17.8</v>
      </c>
    </row>
    <row r="1116" spans="2:9" x14ac:dyDescent="0.35">
      <c r="B1116">
        <v>2020</v>
      </c>
      <c r="C1116">
        <v>2020</v>
      </c>
      <c r="D1116" t="s">
        <v>275</v>
      </c>
      <c r="E1116">
        <v>26</v>
      </c>
      <c r="F1116">
        <v>1106</v>
      </c>
      <c r="G1116">
        <v>4907813</v>
      </c>
      <c r="H1116">
        <v>22.5</v>
      </c>
      <c r="I1116">
        <v>19.5</v>
      </c>
    </row>
    <row r="1117" spans="2:9" x14ac:dyDescent="0.35">
      <c r="B1117">
        <v>2020</v>
      </c>
      <c r="C1117">
        <v>2020</v>
      </c>
      <c r="D1117" t="s">
        <v>274</v>
      </c>
      <c r="E1117">
        <v>27</v>
      </c>
      <c r="F1117">
        <v>569</v>
      </c>
      <c r="G1117">
        <v>2818594</v>
      </c>
      <c r="H1117">
        <v>20.2</v>
      </c>
      <c r="I1117">
        <v>18.399999999999999</v>
      </c>
    </row>
    <row r="1118" spans="2:9" x14ac:dyDescent="0.35">
      <c r="B1118">
        <v>2020</v>
      </c>
      <c r="C1118">
        <v>2020</v>
      </c>
      <c r="D1118" t="s">
        <v>273</v>
      </c>
      <c r="E1118">
        <v>28</v>
      </c>
      <c r="F1118">
        <v>337</v>
      </c>
      <c r="G1118">
        <v>1435815</v>
      </c>
      <c r="H1118">
        <v>23.5</v>
      </c>
      <c r="I1118">
        <v>22.5</v>
      </c>
    </row>
    <row r="1119" spans="2:9" x14ac:dyDescent="0.35">
      <c r="B1119">
        <v>2020</v>
      </c>
      <c r="C1119">
        <v>2020</v>
      </c>
      <c r="D1119" t="s">
        <v>272</v>
      </c>
      <c r="E1119">
        <v>29</v>
      </c>
      <c r="F1119">
        <v>607</v>
      </c>
      <c r="G1119">
        <v>3017723</v>
      </c>
      <c r="H1119">
        <v>20.100000000000001</v>
      </c>
      <c r="I1119">
        <v>17.7</v>
      </c>
    </row>
    <row r="1120" spans="2:9" x14ac:dyDescent="0.35">
      <c r="B1120">
        <v>2020</v>
      </c>
      <c r="C1120">
        <v>2020</v>
      </c>
      <c r="D1120" t="s">
        <v>271</v>
      </c>
      <c r="E1120">
        <v>30</v>
      </c>
      <c r="F1120">
        <v>144</v>
      </c>
      <c r="G1120">
        <v>544101</v>
      </c>
      <c r="H1120">
        <v>26.5</v>
      </c>
      <c r="I1120">
        <v>21.3</v>
      </c>
    </row>
    <row r="1121" spans="2:9" x14ac:dyDescent="0.35">
      <c r="B1121">
        <v>2020</v>
      </c>
      <c r="C1121">
        <v>2020</v>
      </c>
      <c r="D1121" t="s">
        <v>270</v>
      </c>
      <c r="E1121">
        <v>31</v>
      </c>
      <c r="F1121">
        <v>193</v>
      </c>
      <c r="G1121">
        <v>967813</v>
      </c>
      <c r="H1121">
        <v>19.899999999999999</v>
      </c>
      <c r="I1121">
        <v>18.8</v>
      </c>
    </row>
    <row r="1122" spans="2:9" x14ac:dyDescent="0.35">
      <c r="B1122">
        <v>2020</v>
      </c>
      <c r="C1122">
        <v>2020</v>
      </c>
      <c r="D1122" t="s">
        <v>269</v>
      </c>
      <c r="E1122">
        <v>32</v>
      </c>
      <c r="F1122">
        <v>338</v>
      </c>
      <c r="G1122">
        <v>1572640</v>
      </c>
      <c r="H1122">
        <v>21.5</v>
      </c>
      <c r="I1122">
        <v>20.3</v>
      </c>
    </row>
    <row r="1123" spans="2:9" x14ac:dyDescent="0.35">
      <c r="B1123">
        <v>2020</v>
      </c>
      <c r="C1123">
        <v>2020</v>
      </c>
      <c r="D1123" t="s">
        <v>268</v>
      </c>
      <c r="E1123">
        <v>33</v>
      </c>
      <c r="F1123">
        <v>158</v>
      </c>
      <c r="G1123">
        <v>676994</v>
      </c>
      <c r="H1123">
        <v>23.3</v>
      </c>
      <c r="I1123">
        <v>19</v>
      </c>
    </row>
    <row r="1124" spans="2:9" x14ac:dyDescent="0.35">
      <c r="B1124">
        <v>2020</v>
      </c>
      <c r="C1124">
        <v>2020</v>
      </c>
      <c r="D1124" t="s">
        <v>267</v>
      </c>
      <c r="E1124">
        <v>34</v>
      </c>
      <c r="F1124">
        <v>776</v>
      </c>
      <c r="G1124">
        <v>4343049</v>
      </c>
      <c r="H1124">
        <v>17.899999999999999</v>
      </c>
      <c r="I1124">
        <v>16.100000000000001</v>
      </c>
    </row>
    <row r="1125" spans="2:9" x14ac:dyDescent="0.35">
      <c r="B1125">
        <v>2020</v>
      </c>
      <c r="C1125">
        <v>2020</v>
      </c>
      <c r="D1125" t="s">
        <v>266</v>
      </c>
      <c r="E1125">
        <v>35</v>
      </c>
      <c r="F1125">
        <v>254</v>
      </c>
      <c r="G1125">
        <v>1042459</v>
      </c>
      <c r="H1125">
        <v>24.4</v>
      </c>
      <c r="I1125">
        <v>20.399999999999999</v>
      </c>
    </row>
    <row r="1126" spans="2:9" x14ac:dyDescent="0.35">
      <c r="B1126">
        <v>2020</v>
      </c>
      <c r="C1126">
        <v>2020</v>
      </c>
      <c r="D1126" t="s">
        <v>265</v>
      </c>
      <c r="E1126">
        <v>36</v>
      </c>
      <c r="F1126">
        <v>1658</v>
      </c>
      <c r="G1126">
        <v>9390497</v>
      </c>
      <c r="H1126">
        <v>17.7</v>
      </c>
      <c r="I1126">
        <v>15.4</v>
      </c>
    </row>
    <row r="1127" spans="2:9" x14ac:dyDescent="0.35">
      <c r="B1127">
        <v>2020</v>
      </c>
      <c r="C1127">
        <v>2020</v>
      </c>
      <c r="D1127" t="s">
        <v>264</v>
      </c>
      <c r="E1127">
        <v>37</v>
      </c>
      <c r="F1127">
        <v>1084</v>
      </c>
      <c r="G1127">
        <v>5152582</v>
      </c>
      <c r="H1127">
        <v>21</v>
      </c>
      <c r="I1127">
        <v>19.899999999999999</v>
      </c>
    </row>
    <row r="1128" spans="2:9" x14ac:dyDescent="0.35">
      <c r="B1128">
        <v>2020</v>
      </c>
      <c r="C1128">
        <v>2020</v>
      </c>
      <c r="D1128" t="s">
        <v>263</v>
      </c>
      <c r="E1128">
        <v>38</v>
      </c>
      <c r="F1128">
        <v>73</v>
      </c>
      <c r="G1128">
        <v>391815</v>
      </c>
      <c r="H1128">
        <v>18.600000000000001</v>
      </c>
      <c r="I1128">
        <v>16.899999999999999</v>
      </c>
    </row>
    <row r="1129" spans="2:9" x14ac:dyDescent="0.35">
      <c r="B1129">
        <v>2020</v>
      </c>
      <c r="C1129">
        <v>2020</v>
      </c>
      <c r="D1129" t="s">
        <v>262</v>
      </c>
      <c r="E1129">
        <v>39</v>
      </c>
      <c r="F1129">
        <v>1218</v>
      </c>
      <c r="G1129">
        <v>5732661</v>
      </c>
      <c r="H1129">
        <v>21.2</v>
      </c>
      <c r="I1129">
        <v>18.600000000000001</v>
      </c>
    </row>
    <row r="1130" spans="2:9" x14ac:dyDescent="0.35">
      <c r="B1130">
        <v>2020</v>
      </c>
      <c r="C1130">
        <v>2020</v>
      </c>
      <c r="D1130" t="s">
        <v>261</v>
      </c>
      <c r="E1130">
        <v>40</v>
      </c>
      <c r="F1130">
        <v>389</v>
      </c>
      <c r="G1130">
        <v>1971181</v>
      </c>
      <c r="H1130">
        <v>19.7</v>
      </c>
      <c r="I1130">
        <v>18.5</v>
      </c>
    </row>
    <row r="1131" spans="2:9" x14ac:dyDescent="0.35">
      <c r="B1131">
        <v>2020</v>
      </c>
      <c r="C1131">
        <v>2020</v>
      </c>
      <c r="D1131" t="s">
        <v>260</v>
      </c>
      <c r="E1131">
        <v>41</v>
      </c>
      <c r="F1131">
        <v>465</v>
      </c>
      <c r="G1131">
        <v>2102461</v>
      </c>
      <c r="H1131">
        <v>22.1</v>
      </c>
      <c r="I1131">
        <v>18.8</v>
      </c>
    </row>
    <row r="1132" spans="2:9" x14ac:dyDescent="0.35">
      <c r="B1132">
        <v>2020</v>
      </c>
      <c r="C1132">
        <v>2020</v>
      </c>
      <c r="D1132" t="s">
        <v>259</v>
      </c>
      <c r="E1132">
        <v>42</v>
      </c>
      <c r="F1132">
        <v>1405</v>
      </c>
      <c r="G1132">
        <v>6267042</v>
      </c>
      <c r="H1132">
        <v>22.4</v>
      </c>
      <c r="I1132">
        <v>18</v>
      </c>
    </row>
    <row r="1133" spans="2:9" x14ac:dyDescent="0.35">
      <c r="B1133">
        <v>2020</v>
      </c>
      <c r="C1133">
        <v>2020</v>
      </c>
      <c r="D1133" t="s">
        <v>258</v>
      </c>
      <c r="E1133">
        <v>44</v>
      </c>
      <c r="F1133">
        <v>113</v>
      </c>
      <c r="G1133">
        <v>514692</v>
      </c>
      <c r="H1133">
        <v>22</v>
      </c>
      <c r="I1133">
        <v>18.899999999999999</v>
      </c>
    </row>
    <row r="1134" spans="2:9" x14ac:dyDescent="0.35">
      <c r="B1134">
        <v>2020</v>
      </c>
      <c r="C1134">
        <v>2020</v>
      </c>
      <c r="D1134" t="s">
        <v>257</v>
      </c>
      <c r="E1134">
        <v>45</v>
      </c>
      <c r="F1134">
        <v>600</v>
      </c>
      <c r="G1134">
        <v>2523412</v>
      </c>
      <c r="H1134">
        <v>23.8</v>
      </c>
      <c r="I1134">
        <v>20.399999999999999</v>
      </c>
    </row>
    <row r="1135" spans="2:9" x14ac:dyDescent="0.35">
      <c r="B1135">
        <v>2020</v>
      </c>
      <c r="C1135">
        <v>2020</v>
      </c>
      <c r="D1135" t="s">
        <v>256</v>
      </c>
      <c r="E1135">
        <v>46</v>
      </c>
      <c r="F1135">
        <v>95</v>
      </c>
      <c r="G1135">
        <v>450659</v>
      </c>
      <c r="H1135">
        <v>21.1</v>
      </c>
      <c r="I1135">
        <v>19.5</v>
      </c>
    </row>
    <row r="1136" spans="2:9" x14ac:dyDescent="0.35">
      <c r="B1136">
        <v>2020</v>
      </c>
      <c r="C1136">
        <v>2020</v>
      </c>
      <c r="D1136" t="s">
        <v>255</v>
      </c>
      <c r="E1136">
        <v>47</v>
      </c>
      <c r="F1136">
        <v>677</v>
      </c>
      <c r="G1136">
        <v>3358020</v>
      </c>
      <c r="H1136">
        <v>20.2</v>
      </c>
      <c r="I1136">
        <v>18.7</v>
      </c>
    </row>
    <row r="1137" spans="1:9" x14ac:dyDescent="0.35">
      <c r="B1137">
        <v>2020</v>
      </c>
      <c r="C1137">
        <v>2020</v>
      </c>
      <c r="D1137" t="s">
        <v>254</v>
      </c>
      <c r="E1137">
        <v>48</v>
      </c>
      <c r="F1137">
        <v>2124</v>
      </c>
      <c r="G1137">
        <v>14581051</v>
      </c>
      <c r="H1137">
        <v>14.6</v>
      </c>
      <c r="I1137">
        <v>17.399999999999999</v>
      </c>
    </row>
    <row r="1138" spans="1:9" x14ac:dyDescent="0.35">
      <c r="B1138">
        <v>2020</v>
      </c>
      <c r="C1138">
        <v>2020</v>
      </c>
      <c r="D1138" t="s">
        <v>253</v>
      </c>
      <c r="E1138">
        <v>49</v>
      </c>
      <c r="F1138">
        <v>262</v>
      </c>
      <c r="G1138">
        <v>1637740</v>
      </c>
      <c r="H1138">
        <v>16</v>
      </c>
      <c r="I1138">
        <v>21.2</v>
      </c>
    </row>
    <row r="1139" spans="1:9" x14ac:dyDescent="0.35">
      <c r="B1139">
        <v>2020</v>
      </c>
      <c r="C1139">
        <v>2020</v>
      </c>
      <c r="D1139" t="s">
        <v>252</v>
      </c>
      <c r="E1139">
        <v>50</v>
      </c>
      <c r="F1139">
        <v>93</v>
      </c>
      <c r="G1139">
        <v>307992</v>
      </c>
      <c r="H1139">
        <v>30.2</v>
      </c>
      <c r="I1139">
        <v>23.2</v>
      </c>
    </row>
    <row r="1140" spans="1:9" x14ac:dyDescent="0.35">
      <c r="B1140">
        <v>2020</v>
      </c>
      <c r="C1140">
        <v>2020</v>
      </c>
      <c r="D1140" t="s">
        <v>251</v>
      </c>
      <c r="E1140">
        <v>51</v>
      </c>
      <c r="F1140">
        <v>880</v>
      </c>
      <c r="G1140">
        <v>4227531</v>
      </c>
      <c r="H1140">
        <v>20.8</v>
      </c>
      <c r="I1140">
        <v>20.3</v>
      </c>
    </row>
    <row r="1141" spans="1:9" x14ac:dyDescent="0.35">
      <c r="B1141">
        <v>2020</v>
      </c>
      <c r="C1141">
        <v>2020</v>
      </c>
      <c r="D1141" t="s">
        <v>250</v>
      </c>
      <c r="E1141">
        <v>53</v>
      </c>
      <c r="F1141">
        <v>770</v>
      </c>
      <c r="G1141">
        <v>3853598</v>
      </c>
      <c r="H1141">
        <v>20</v>
      </c>
      <c r="I1141">
        <v>19.600000000000001</v>
      </c>
    </row>
    <row r="1142" spans="1:9" x14ac:dyDescent="0.35">
      <c r="B1142">
        <v>2020</v>
      </c>
      <c r="C1142">
        <v>2020</v>
      </c>
      <c r="D1142" t="s">
        <v>249</v>
      </c>
      <c r="E1142">
        <v>54</v>
      </c>
      <c r="F1142">
        <v>199</v>
      </c>
      <c r="G1142">
        <v>884276</v>
      </c>
      <c r="H1142">
        <v>22.5</v>
      </c>
      <c r="I1142">
        <v>17.100000000000001</v>
      </c>
    </row>
    <row r="1143" spans="1:9" x14ac:dyDescent="0.35">
      <c r="B1143">
        <v>2020</v>
      </c>
      <c r="C1143">
        <v>2020</v>
      </c>
      <c r="D1143" t="s">
        <v>248</v>
      </c>
      <c r="E1143">
        <v>55</v>
      </c>
      <c r="F1143">
        <v>690</v>
      </c>
      <c r="G1143">
        <v>2903716</v>
      </c>
      <c r="H1143">
        <v>23.8</v>
      </c>
      <c r="I1143">
        <v>20.7</v>
      </c>
    </row>
    <row r="1144" spans="1:9" x14ac:dyDescent="0.35">
      <c r="B1144">
        <v>2020</v>
      </c>
      <c r="C1144">
        <v>2020</v>
      </c>
      <c r="D1144" t="s">
        <v>247</v>
      </c>
      <c r="E1144">
        <v>56</v>
      </c>
      <c r="F1144">
        <v>66</v>
      </c>
      <c r="G1144">
        <v>296891</v>
      </c>
      <c r="H1144">
        <v>22.2</v>
      </c>
      <c r="I1144">
        <v>19.899999999999999</v>
      </c>
    </row>
    <row r="1145" spans="1:9" x14ac:dyDescent="0.35">
      <c r="A1145" t="s">
        <v>7</v>
      </c>
      <c r="B1145">
        <v>2020</v>
      </c>
      <c r="C1145">
        <v>2020</v>
      </c>
      <c r="F1145">
        <v>32707</v>
      </c>
      <c r="G1145">
        <v>162256202</v>
      </c>
      <c r="H1145">
        <v>20.2</v>
      </c>
      <c r="I1145">
        <v>18.5</v>
      </c>
    </row>
    <row r="1146" spans="1:9" x14ac:dyDescent="0.35">
      <c r="A1146" t="s">
        <v>7</v>
      </c>
      <c r="F1146">
        <v>650802</v>
      </c>
      <c r="G1146">
        <v>3317352843</v>
      </c>
      <c r="H1146">
        <v>19.600000000000001</v>
      </c>
      <c r="I1146">
        <v>22.3</v>
      </c>
    </row>
    <row r="1147" spans="1:9" x14ac:dyDescent="0.35">
      <c r="A1147" t="s">
        <v>8</v>
      </c>
    </row>
    <row r="1148" spans="1:9" x14ac:dyDescent="0.35">
      <c r="A1148" t="s">
        <v>210</v>
      </c>
    </row>
    <row r="1149" spans="1:9" x14ac:dyDescent="0.35">
      <c r="A1149" t="s">
        <v>10</v>
      </c>
    </row>
    <row r="1150" spans="1:9" x14ac:dyDescent="0.35">
      <c r="A1150" t="s">
        <v>63</v>
      </c>
    </row>
    <row r="1151" spans="1:9" x14ac:dyDescent="0.35">
      <c r="A1151" t="s">
        <v>153</v>
      </c>
    </row>
    <row r="1152" spans="1:9" x14ac:dyDescent="0.35">
      <c r="A1152" t="s">
        <v>246</v>
      </c>
    </row>
    <row r="1153" spans="1:1" x14ac:dyDescent="0.35">
      <c r="A1153" t="s">
        <v>13</v>
      </c>
    </row>
    <row r="1154" spans="1:1" x14ac:dyDescent="0.35">
      <c r="A1154" t="s">
        <v>14</v>
      </c>
    </row>
    <row r="1155" spans="1:1" x14ac:dyDescent="0.35">
      <c r="A1155" t="s">
        <v>15</v>
      </c>
    </row>
    <row r="1156" spans="1:1" x14ac:dyDescent="0.35">
      <c r="A1156" t="s">
        <v>16</v>
      </c>
    </row>
    <row r="1157" spans="1:1" x14ac:dyDescent="0.35">
      <c r="A1157" t="s">
        <v>17</v>
      </c>
    </row>
    <row r="1158" spans="1:1" x14ac:dyDescent="0.35">
      <c r="A1158" t="s">
        <v>18</v>
      </c>
    </row>
    <row r="1159" spans="1:1" x14ac:dyDescent="0.35">
      <c r="A1159" t="s">
        <v>8</v>
      </c>
    </row>
    <row r="1160" spans="1:1" x14ac:dyDescent="0.35">
      <c r="A1160" t="s">
        <v>19</v>
      </c>
    </row>
    <row r="1161" spans="1:1" x14ac:dyDescent="0.35">
      <c r="A1161" t="s">
        <v>8</v>
      </c>
    </row>
    <row r="1162" spans="1:1" x14ac:dyDescent="0.35">
      <c r="A1162" t="s">
        <v>245</v>
      </c>
    </row>
    <row r="1163" spans="1:1" x14ac:dyDescent="0.35">
      <c r="A1163" t="s">
        <v>8</v>
      </c>
    </row>
    <row r="1164" spans="1:1" x14ac:dyDescent="0.35">
      <c r="A1164" t="s">
        <v>208</v>
      </c>
    </row>
    <row r="1165" spans="1:1" x14ac:dyDescent="0.35">
      <c r="A1165" t="s">
        <v>207</v>
      </c>
    </row>
    <row r="1166" spans="1:1" x14ac:dyDescent="0.35">
      <c r="A1166" t="s">
        <v>206</v>
      </c>
    </row>
    <row r="1167" spans="1:1" x14ac:dyDescent="0.35">
      <c r="A1167" t="s">
        <v>244</v>
      </c>
    </row>
    <row r="1168" spans="1:1" x14ac:dyDescent="0.35">
      <c r="A1168" t="s">
        <v>8</v>
      </c>
    </row>
    <row r="1169" spans="1:1" x14ac:dyDescent="0.35">
      <c r="A1169" t="s">
        <v>23</v>
      </c>
    </row>
    <row r="1170" spans="1:1" x14ac:dyDescent="0.35">
      <c r="A1170" t="s">
        <v>24</v>
      </c>
    </row>
    <row r="1171" spans="1:1" x14ac:dyDescent="0.35">
      <c r="A1171" t="s">
        <v>25</v>
      </c>
    </row>
    <row r="1172" spans="1:1" x14ac:dyDescent="0.35">
      <c r="A1172" t="s">
        <v>26</v>
      </c>
    </row>
    <row r="1173" spans="1:1" x14ac:dyDescent="0.35">
      <c r="A1173" t="s">
        <v>27</v>
      </c>
    </row>
    <row r="1174" spans="1:1" x14ac:dyDescent="0.35">
      <c r="A1174" t="s">
        <v>28</v>
      </c>
    </row>
    <row r="1175" spans="1:1" x14ac:dyDescent="0.35">
      <c r="A1175" t="s">
        <v>29</v>
      </c>
    </row>
    <row r="1176" spans="1:1" x14ac:dyDescent="0.35">
      <c r="A1176" t="s">
        <v>30</v>
      </c>
    </row>
    <row r="1177" spans="1:1" x14ac:dyDescent="0.35">
      <c r="A1177" t="s">
        <v>31</v>
      </c>
    </row>
    <row r="1178" spans="1:1" x14ac:dyDescent="0.35">
      <c r="A1178" t="s">
        <v>32</v>
      </c>
    </row>
    <row r="1179" spans="1:1" x14ac:dyDescent="0.35">
      <c r="A1179" t="s">
        <v>33</v>
      </c>
    </row>
    <row r="1180" spans="1:1" x14ac:dyDescent="0.35">
      <c r="A1180" t="s">
        <v>34</v>
      </c>
    </row>
    <row r="1181" spans="1:1" x14ac:dyDescent="0.35">
      <c r="A1181" t="s">
        <v>35</v>
      </c>
    </row>
    <row r="1182" spans="1:1" x14ac:dyDescent="0.35">
      <c r="A1182" t="s">
        <v>36</v>
      </c>
    </row>
    <row r="1183" spans="1:1" x14ac:dyDescent="0.35">
      <c r="A1183" t="s">
        <v>37</v>
      </c>
    </row>
    <row r="1184" spans="1:1" x14ac:dyDescent="0.35">
      <c r="A1184" t="s">
        <v>38</v>
      </c>
    </row>
    <row r="1185" spans="1:1" x14ac:dyDescent="0.35">
      <c r="A1185" t="s">
        <v>39</v>
      </c>
    </row>
    <row r="1186" spans="1:1" x14ac:dyDescent="0.35">
      <c r="A1186" t="s">
        <v>40</v>
      </c>
    </row>
    <row r="1187" spans="1:1" x14ac:dyDescent="0.35">
      <c r="A1187" t="s">
        <v>204</v>
      </c>
    </row>
    <row r="1188" spans="1:1" x14ac:dyDescent="0.35">
      <c r="A1188" t="s">
        <v>203</v>
      </c>
    </row>
    <row r="1189" spans="1:1" x14ac:dyDescent="0.35">
      <c r="A1189" t="s">
        <v>202</v>
      </c>
    </row>
    <row r="1190" spans="1:1" x14ac:dyDescent="0.35">
      <c r="A1190" t="s">
        <v>201</v>
      </c>
    </row>
    <row r="1191" spans="1:1" x14ac:dyDescent="0.35">
      <c r="A1191" t="s">
        <v>200</v>
      </c>
    </row>
    <row r="1192" spans="1:1" x14ac:dyDescent="0.35">
      <c r="A1192" t="s">
        <v>199</v>
      </c>
    </row>
    <row r="1193" spans="1:1" x14ac:dyDescent="0.35">
      <c r="A1193" t="s">
        <v>198</v>
      </c>
    </row>
    <row r="1194" spans="1:1" x14ac:dyDescent="0.35">
      <c r="A1194" t="s">
        <v>197</v>
      </c>
    </row>
    <row r="1195" spans="1:1" x14ac:dyDescent="0.35">
      <c r="A1195" t="s">
        <v>196</v>
      </c>
    </row>
    <row r="1196" spans="1:1" x14ac:dyDescent="0.35">
      <c r="A1196" t="s">
        <v>195</v>
      </c>
    </row>
    <row r="1197" spans="1:1" x14ac:dyDescent="0.35">
      <c r="A1197" t="s">
        <v>194</v>
      </c>
    </row>
    <row r="1198" spans="1:1" x14ac:dyDescent="0.35">
      <c r="A1198" t="s">
        <v>193</v>
      </c>
    </row>
    <row r="1199" spans="1:1" x14ac:dyDescent="0.35">
      <c r="A1199" t="s">
        <v>192</v>
      </c>
    </row>
    <row r="1200" spans="1:1" x14ac:dyDescent="0.35">
      <c r="A1200" t="s">
        <v>191</v>
      </c>
    </row>
    <row r="1201" spans="1:1" x14ac:dyDescent="0.35">
      <c r="A1201" t="s">
        <v>190</v>
      </c>
    </row>
    <row r="1202" spans="1:1" x14ac:dyDescent="0.35">
      <c r="A1202" t="s">
        <v>189</v>
      </c>
    </row>
    <row r="1203" spans="1:1" x14ac:dyDescent="0.35">
      <c r="A1203" t="s">
        <v>188</v>
      </c>
    </row>
    <row r="1204" spans="1:1" x14ac:dyDescent="0.35">
      <c r="A1204" t="s">
        <v>187</v>
      </c>
    </row>
    <row r="1205" spans="1:1" x14ac:dyDescent="0.35">
      <c r="A1205" t="s">
        <v>186</v>
      </c>
    </row>
    <row r="1206" spans="1:1" x14ac:dyDescent="0.35">
      <c r="A1206" t="s">
        <v>185</v>
      </c>
    </row>
    <row r="1207" spans="1:1" x14ac:dyDescent="0.35">
      <c r="A1207" t="s">
        <v>59</v>
      </c>
    </row>
    <row r="1208" spans="1:1" x14ac:dyDescent="0.35">
      <c r="A1208" t="s">
        <v>60</v>
      </c>
    </row>
    <row r="1209" spans="1:1" x14ac:dyDescent="0.35">
      <c r="A1209" t="s">
        <v>184</v>
      </c>
    </row>
    <row r="1210" spans="1:1" x14ac:dyDescent="0.35">
      <c r="A1210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F199-28D0-4495-9D8D-70B10164DC9F}">
  <dimension ref="A1:K263"/>
  <sheetViews>
    <sheetView topLeftCell="A88" workbookViewId="0">
      <selection activeCell="J124" sqref="J124"/>
    </sheetView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335</v>
      </c>
      <c r="E1" t="s">
        <v>334</v>
      </c>
      <c r="F1" t="s">
        <v>333</v>
      </c>
      <c r="G1" t="s">
        <v>332</v>
      </c>
      <c r="H1" t="s">
        <v>3</v>
      </c>
      <c r="I1" t="s">
        <v>4</v>
      </c>
      <c r="J1" t="s">
        <v>5</v>
      </c>
      <c r="K1" t="s">
        <v>6</v>
      </c>
    </row>
    <row r="2" spans="1:11" x14ac:dyDescent="0.35">
      <c r="B2">
        <v>1999</v>
      </c>
      <c r="C2">
        <v>1999</v>
      </c>
      <c r="D2" t="s">
        <v>331</v>
      </c>
      <c r="E2" t="s">
        <v>330</v>
      </c>
      <c r="F2" t="s">
        <v>323</v>
      </c>
      <c r="G2" t="s">
        <v>322</v>
      </c>
      <c r="H2">
        <v>62</v>
      </c>
      <c r="I2">
        <v>1117398</v>
      </c>
      <c r="J2">
        <v>5.5</v>
      </c>
      <c r="K2">
        <v>18.100000000000001</v>
      </c>
    </row>
    <row r="3" spans="1:11" x14ac:dyDescent="0.35">
      <c r="B3">
        <v>1999</v>
      </c>
      <c r="C3">
        <v>1999</v>
      </c>
      <c r="D3" t="s">
        <v>329</v>
      </c>
      <c r="E3" t="s">
        <v>328</v>
      </c>
      <c r="F3" t="s">
        <v>323</v>
      </c>
      <c r="G3" t="s">
        <v>322</v>
      </c>
      <c r="H3">
        <v>301</v>
      </c>
      <c r="I3">
        <v>5307840</v>
      </c>
      <c r="J3">
        <v>5.7</v>
      </c>
      <c r="K3">
        <v>14</v>
      </c>
    </row>
    <row r="4" spans="1:11" x14ac:dyDescent="0.35">
      <c r="B4">
        <v>1999</v>
      </c>
      <c r="C4">
        <v>1999</v>
      </c>
      <c r="D4" t="s">
        <v>327</v>
      </c>
      <c r="E4" t="s">
        <v>326</v>
      </c>
      <c r="F4" t="s">
        <v>325</v>
      </c>
      <c r="G4" t="s">
        <v>324</v>
      </c>
      <c r="H4">
        <v>25</v>
      </c>
      <c r="I4">
        <v>709354</v>
      </c>
      <c r="J4">
        <v>3.5</v>
      </c>
      <c r="K4">
        <v>20.8</v>
      </c>
    </row>
    <row r="5" spans="1:11" x14ac:dyDescent="0.35">
      <c r="B5">
        <v>1999</v>
      </c>
      <c r="C5">
        <v>1999</v>
      </c>
      <c r="D5" t="s">
        <v>327</v>
      </c>
      <c r="E5" t="s">
        <v>326</v>
      </c>
      <c r="F5" t="s">
        <v>323</v>
      </c>
      <c r="G5" t="s">
        <v>322</v>
      </c>
      <c r="H5">
        <v>5315</v>
      </c>
      <c r="I5">
        <v>16485737</v>
      </c>
      <c r="J5">
        <v>32.200000000000003</v>
      </c>
      <c r="K5">
        <v>69.7</v>
      </c>
    </row>
    <row r="6" spans="1:11" x14ac:dyDescent="0.35">
      <c r="B6">
        <v>1999</v>
      </c>
      <c r="C6">
        <v>1999</v>
      </c>
      <c r="D6" t="s">
        <v>327</v>
      </c>
      <c r="E6" t="s">
        <v>326</v>
      </c>
      <c r="F6" t="s">
        <v>123</v>
      </c>
      <c r="G6" t="s">
        <v>124</v>
      </c>
      <c r="H6">
        <v>17</v>
      </c>
      <c r="I6" t="s">
        <v>125</v>
      </c>
      <c r="J6" t="s">
        <v>125</v>
      </c>
      <c r="K6" t="s">
        <v>125</v>
      </c>
    </row>
    <row r="7" spans="1:11" x14ac:dyDescent="0.35">
      <c r="B7">
        <v>1999</v>
      </c>
      <c r="C7">
        <v>1999</v>
      </c>
      <c r="D7" t="s">
        <v>321</v>
      </c>
      <c r="E7" t="s">
        <v>320</v>
      </c>
      <c r="F7" t="s">
        <v>325</v>
      </c>
      <c r="G7" t="s">
        <v>324</v>
      </c>
      <c r="H7">
        <v>1021</v>
      </c>
      <c r="I7">
        <v>16240340</v>
      </c>
      <c r="J7">
        <v>6.3</v>
      </c>
      <c r="K7">
        <v>23.3</v>
      </c>
    </row>
    <row r="8" spans="1:11" x14ac:dyDescent="0.35">
      <c r="B8">
        <v>1999</v>
      </c>
      <c r="C8">
        <v>1999</v>
      </c>
      <c r="D8" t="s">
        <v>321</v>
      </c>
      <c r="E8" t="s">
        <v>320</v>
      </c>
      <c r="F8" t="s">
        <v>323</v>
      </c>
      <c r="G8" t="s">
        <v>322</v>
      </c>
      <c r="H8">
        <v>24936</v>
      </c>
      <c r="I8">
        <v>96455534</v>
      </c>
      <c r="J8">
        <v>25.9</v>
      </c>
      <c r="K8">
        <v>28.9</v>
      </c>
    </row>
    <row r="9" spans="1:11" x14ac:dyDescent="0.35">
      <c r="B9">
        <v>1999</v>
      </c>
      <c r="C9">
        <v>1999</v>
      </c>
      <c r="D9" t="s">
        <v>321</v>
      </c>
      <c r="E9" t="s">
        <v>320</v>
      </c>
      <c r="F9" t="s">
        <v>123</v>
      </c>
      <c r="G9" t="s">
        <v>124</v>
      </c>
      <c r="H9">
        <v>48</v>
      </c>
      <c r="I9" t="s">
        <v>125</v>
      </c>
      <c r="J9" t="s">
        <v>125</v>
      </c>
      <c r="K9" t="s">
        <v>125</v>
      </c>
    </row>
    <row r="10" spans="1:11" x14ac:dyDescent="0.35">
      <c r="B10">
        <v>2000</v>
      </c>
      <c r="C10">
        <v>2000</v>
      </c>
      <c r="D10" t="s">
        <v>331</v>
      </c>
      <c r="E10" t="s">
        <v>330</v>
      </c>
      <c r="F10" t="s">
        <v>323</v>
      </c>
      <c r="G10" t="s">
        <v>322</v>
      </c>
      <c r="H10">
        <v>90</v>
      </c>
      <c r="I10">
        <v>1155275</v>
      </c>
      <c r="J10">
        <v>7.8</v>
      </c>
      <c r="K10">
        <v>21.9</v>
      </c>
    </row>
    <row r="11" spans="1:11" x14ac:dyDescent="0.35">
      <c r="B11">
        <v>2000</v>
      </c>
      <c r="C11">
        <v>2000</v>
      </c>
      <c r="D11" t="s">
        <v>329</v>
      </c>
      <c r="E11" t="s">
        <v>328</v>
      </c>
      <c r="F11" t="s">
        <v>323</v>
      </c>
      <c r="G11" t="s">
        <v>322</v>
      </c>
      <c r="H11">
        <v>295</v>
      </c>
      <c r="I11">
        <v>5513009</v>
      </c>
      <c r="J11">
        <v>5.4</v>
      </c>
      <c r="K11">
        <v>12.5</v>
      </c>
    </row>
    <row r="12" spans="1:11" x14ac:dyDescent="0.35">
      <c r="B12">
        <v>2000</v>
      </c>
      <c r="C12">
        <v>2000</v>
      </c>
      <c r="D12" t="s">
        <v>327</v>
      </c>
      <c r="E12" t="s">
        <v>326</v>
      </c>
      <c r="F12" t="s">
        <v>325</v>
      </c>
      <c r="G12" t="s">
        <v>324</v>
      </c>
      <c r="H12">
        <v>32</v>
      </c>
      <c r="I12">
        <v>734294</v>
      </c>
      <c r="J12">
        <v>4.4000000000000004</v>
      </c>
      <c r="K12">
        <v>21.8</v>
      </c>
    </row>
    <row r="13" spans="1:11" x14ac:dyDescent="0.35">
      <c r="B13">
        <v>2000</v>
      </c>
      <c r="C13">
        <v>2000</v>
      </c>
      <c r="D13" t="s">
        <v>327</v>
      </c>
      <c r="E13" t="s">
        <v>326</v>
      </c>
      <c r="F13" t="s">
        <v>323</v>
      </c>
      <c r="G13" t="s">
        <v>322</v>
      </c>
      <c r="H13">
        <v>5292</v>
      </c>
      <c r="I13">
        <v>16672735</v>
      </c>
      <c r="J13">
        <v>31.7</v>
      </c>
      <c r="K13">
        <v>68.8</v>
      </c>
    </row>
    <row r="14" spans="1:11" x14ac:dyDescent="0.35">
      <c r="B14">
        <v>2000</v>
      </c>
      <c r="C14">
        <v>2000</v>
      </c>
      <c r="D14" t="s">
        <v>327</v>
      </c>
      <c r="E14" t="s">
        <v>326</v>
      </c>
      <c r="F14" t="s">
        <v>123</v>
      </c>
      <c r="G14" t="s">
        <v>124</v>
      </c>
      <c r="H14">
        <v>22</v>
      </c>
      <c r="I14" t="s">
        <v>125</v>
      </c>
      <c r="J14" t="s">
        <v>125</v>
      </c>
      <c r="K14" t="s">
        <v>125</v>
      </c>
    </row>
    <row r="15" spans="1:11" x14ac:dyDescent="0.35">
      <c r="B15">
        <v>2000</v>
      </c>
      <c r="C15">
        <v>2000</v>
      </c>
      <c r="D15" t="s">
        <v>321</v>
      </c>
      <c r="E15" t="s">
        <v>320</v>
      </c>
      <c r="F15" t="s">
        <v>325</v>
      </c>
      <c r="G15" t="s">
        <v>324</v>
      </c>
      <c r="H15">
        <v>995</v>
      </c>
      <c r="I15">
        <v>16894289</v>
      </c>
      <c r="J15">
        <v>5.9</v>
      </c>
      <c r="K15">
        <v>21.9</v>
      </c>
    </row>
    <row r="16" spans="1:11" x14ac:dyDescent="0.35">
      <c r="B16">
        <v>2000</v>
      </c>
      <c r="C16">
        <v>2000</v>
      </c>
      <c r="D16" t="s">
        <v>321</v>
      </c>
      <c r="E16" t="s">
        <v>320</v>
      </c>
      <c r="F16" t="s">
        <v>323</v>
      </c>
      <c r="G16" t="s">
        <v>322</v>
      </c>
      <c r="H16">
        <v>24287</v>
      </c>
      <c r="I16">
        <v>96550749</v>
      </c>
      <c r="J16">
        <v>25.2</v>
      </c>
      <c r="K16">
        <v>28</v>
      </c>
    </row>
    <row r="17" spans="2:11" x14ac:dyDescent="0.35">
      <c r="B17">
        <v>2000</v>
      </c>
      <c r="C17">
        <v>2000</v>
      </c>
      <c r="D17" t="s">
        <v>321</v>
      </c>
      <c r="E17" t="s">
        <v>320</v>
      </c>
      <c r="F17" t="s">
        <v>123</v>
      </c>
      <c r="G17" t="s">
        <v>124</v>
      </c>
      <c r="H17">
        <v>58</v>
      </c>
      <c r="I17" t="s">
        <v>125</v>
      </c>
      <c r="J17" t="s">
        <v>125</v>
      </c>
      <c r="K17" t="s">
        <v>125</v>
      </c>
    </row>
    <row r="18" spans="2:11" x14ac:dyDescent="0.35">
      <c r="B18">
        <v>2001</v>
      </c>
      <c r="C18">
        <v>2001</v>
      </c>
      <c r="D18" t="s">
        <v>331</v>
      </c>
      <c r="E18" t="s">
        <v>330</v>
      </c>
      <c r="F18" t="s">
        <v>323</v>
      </c>
      <c r="G18" t="s">
        <v>322</v>
      </c>
      <c r="H18">
        <v>90</v>
      </c>
      <c r="I18">
        <v>1163016</v>
      </c>
      <c r="J18">
        <v>7.7</v>
      </c>
      <c r="K18">
        <v>23.2</v>
      </c>
    </row>
    <row r="19" spans="2:11" x14ac:dyDescent="0.35">
      <c r="B19">
        <v>2001</v>
      </c>
      <c r="C19">
        <v>2001</v>
      </c>
      <c r="D19" t="s">
        <v>329</v>
      </c>
      <c r="E19" t="s">
        <v>328</v>
      </c>
      <c r="F19" t="s">
        <v>323</v>
      </c>
      <c r="G19" t="s">
        <v>322</v>
      </c>
      <c r="H19">
        <v>291</v>
      </c>
      <c r="I19">
        <v>5806819</v>
      </c>
      <c r="J19">
        <v>5</v>
      </c>
      <c r="K19">
        <v>11.8</v>
      </c>
    </row>
    <row r="20" spans="2:11" x14ac:dyDescent="0.35">
      <c r="B20">
        <v>2001</v>
      </c>
      <c r="C20">
        <v>2001</v>
      </c>
      <c r="D20" t="s">
        <v>327</v>
      </c>
      <c r="E20" t="s">
        <v>326</v>
      </c>
      <c r="F20" t="s">
        <v>325</v>
      </c>
      <c r="G20" t="s">
        <v>324</v>
      </c>
      <c r="H20">
        <v>26</v>
      </c>
      <c r="I20">
        <v>787981</v>
      </c>
      <c r="J20">
        <v>3.3</v>
      </c>
      <c r="K20">
        <v>14.9</v>
      </c>
    </row>
    <row r="21" spans="2:11" x14ac:dyDescent="0.35">
      <c r="B21">
        <v>2001</v>
      </c>
      <c r="C21">
        <v>2001</v>
      </c>
      <c r="D21" t="s">
        <v>327</v>
      </c>
      <c r="E21" t="s">
        <v>326</v>
      </c>
      <c r="F21" t="s">
        <v>323</v>
      </c>
      <c r="G21" t="s">
        <v>322</v>
      </c>
      <c r="H21">
        <v>5215</v>
      </c>
      <c r="I21">
        <v>16946270</v>
      </c>
      <c r="J21">
        <v>30.8</v>
      </c>
      <c r="K21">
        <v>67.5</v>
      </c>
    </row>
    <row r="22" spans="2:11" x14ac:dyDescent="0.35">
      <c r="B22">
        <v>2001</v>
      </c>
      <c r="C22">
        <v>2001</v>
      </c>
      <c r="D22" t="s">
        <v>327</v>
      </c>
      <c r="E22" t="s">
        <v>326</v>
      </c>
      <c r="F22" t="s">
        <v>123</v>
      </c>
      <c r="G22" t="s">
        <v>124</v>
      </c>
      <c r="H22">
        <v>24</v>
      </c>
      <c r="I22" t="s">
        <v>125</v>
      </c>
      <c r="J22" t="s">
        <v>125</v>
      </c>
      <c r="K22" t="s">
        <v>125</v>
      </c>
    </row>
    <row r="23" spans="2:11" x14ac:dyDescent="0.35">
      <c r="B23">
        <v>2001</v>
      </c>
      <c r="C23">
        <v>2001</v>
      </c>
      <c r="D23" t="s">
        <v>321</v>
      </c>
      <c r="E23" t="s">
        <v>320</v>
      </c>
      <c r="F23" t="s">
        <v>325</v>
      </c>
      <c r="G23" t="s">
        <v>324</v>
      </c>
      <c r="H23">
        <v>1194</v>
      </c>
      <c r="I23">
        <v>17692325</v>
      </c>
      <c r="J23">
        <v>6.7</v>
      </c>
      <c r="K23">
        <v>24.4</v>
      </c>
    </row>
    <row r="24" spans="2:11" x14ac:dyDescent="0.35">
      <c r="B24">
        <v>2001</v>
      </c>
      <c r="C24">
        <v>2001</v>
      </c>
      <c r="D24" t="s">
        <v>321</v>
      </c>
      <c r="E24" t="s">
        <v>320</v>
      </c>
      <c r="F24" t="s">
        <v>323</v>
      </c>
      <c r="G24" t="s">
        <v>322</v>
      </c>
      <c r="H24">
        <v>23811</v>
      </c>
      <c r="I24">
        <v>96890274</v>
      </c>
      <c r="J24">
        <v>24.6</v>
      </c>
      <c r="K24">
        <v>26.9</v>
      </c>
    </row>
    <row r="25" spans="2:11" x14ac:dyDescent="0.35">
      <c r="B25">
        <v>2001</v>
      </c>
      <c r="C25">
        <v>2001</v>
      </c>
      <c r="D25" t="s">
        <v>321</v>
      </c>
      <c r="E25" t="s">
        <v>320</v>
      </c>
      <c r="F25" t="s">
        <v>123</v>
      </c>
      <c r="G25" t="s">
        <v>124</v>
      </c>
      <c r="H25">
        <v>61</v>
      </c>
      <c r="I25" t="s">
        <v>125</v>
      </c>
      <c r="J25" t="s">
        <v>125</v>
      </c>
      <c r="K25" t="s">
        <v>125</v>
      </c>
    </row>
    <row r="26" spans="2:11" x14ac:dyDescent="0.35">
      <c r="B26">
        <v>2002</v>
      </c>
      <c r="C26">
        <v>2002</v>
      </c>
      <c r="D26" t="s">
        <v>331</v>
      </c>
      <c r="E26" t="s">
        <v>330</v>
      </c>
      <c r="F26" t="s">
        <v>323</v>
      </c>
      <c r="G26" t="s">
        <v>322</v>
      </c>
      <c r="H26">
        <v>83</v>
      </c>
      <c r="I26">
        <v>1173608</v>
      </c>
      <c r="J26">
        <v>7.1</v>
      </c>
      <c r="K26">
        <v>19.399999999999999</v>
      </c>
    </row>
    <row r="27" spans="2:11" x14ac:dyDescent="0.35">
      <c r="B27">
        <v>2002</v>
      </c>
      <c r="C27">
        <v>2002</v>
      </c>
      <c r="D27" t="s">
        <v>329</v>
      </c>
      <c r="E27" t="s">
        <v>328</v>
      </c>
      <c r="F27" t="s">
        <v>323</v>
      </c>
      <c r="G27" t="s">
        <v>322</v>
      </c>
      <c r="H27">
        <v>293</v>
      </c>
      <c r="I27">
        <v>6032229</v>
      </c>
      <c r="J27">
        <v>4.9000000000000004</v>
      </c>
      <c r="K27">
        <v>10.6</v>
      </c>
    </row>
    <row r="28" spans="2:11" x14ac:dyDescent="0.35">
      <c r="B28">
        <v>2002</v>
      </c>
      <c r="C28">
        <v>2002</v>
      </c>
      <c r="D28" t="s">
        <v>327</v>
      </c>
      <c r="E28" t="s">
        <v>326</v>
      </c>
      <c r="F28" t="s">
        <v>325</v>
      </c>
      <c r="G28" t="s">
        <v>324</v>
      </c>
      <c r="H28">
        <v>30</v>
      </c>
      <c r="I28">
        <v>830646</v>
      </c>
      <c r="J28">
        <v>3.6</v>
      </c>
      <c r="K28">
        <v>15.1</v>
      </c>
    </row>
    <row r="29" spans="2:11" x14ac:dyDescent="0.35">
      <c r="B29">
        <v>2002</v>
      </c>
      <c r="C29">
        <v>2002</v>
      </c>
      <c r="D29" t="s">
        <v>327</v>
      </c>
      <c r="E29" t="s">
        <v>326</v>
      </c>
      <c r="F29" t="s">
        <v>323</v>
      </c>
      <c r="G29" t="s">
        <v>322</v>
      </c>
      <c r="H29">
        <v>5085</v>
      </c>
      <c r="I29">
        <v>17147052</v>
      </c>
      <c r="J29">
        <v>29.7</v>
      </c>
      <c r="K29">
        <v>64.8</v>
      </c>
    </row>
    <row r="30" spans="2:11" x14ac:dyDescent="0.35">
      <c r="B30">
        <v>2002</v>
      </c>
      <c r="C30">
        <v>2002</v>
      </c>
      <c r="D30" t="s">
        <v>327</v>
      </c>
      <c r="E30" t="s">
        <v>326</v>
      </c>
      <c r="F30" t="s">
        <v>123</v>
      </c>
      <c r="G30" t="s">
        <v>124</v>
      </c>
      <c r="H30">
        <v>30</v>
      </c>
      <c r="I30" t="s">
        <v>125</v>
      </c>
      <c r="J30" t="s">
        <v>125</v>
      </c>
      <c r="K30" t="s">
        <v>125</v>
      </c>
    </row>
    <row r="31" spans="2:11" x14ac:dyDescent="0.35">
      <c r="B31">
        <v>2002</v>
      </c>
      <c r="C31">
        <v>2002</v>
      </c>
      <c r="D31" t="s">
        <v>321</v>
      </c>
      <c r="E31" t="s">
        <v>320</v>
      </c>
      <c r="F31" t="s">
        <v>325</v>
      </c>
      <c r="G31" t="s">
        <v>324</v>
      </c>
      <c r="H31">
        <v>1173</v>
      </c>
      <c r="I31">
        <v>18322306</v>
      </c>
      <c r="J31">
        <v>6.4</v>
      </c>
      <c r="K31">
        <v>23.5</v>
      </c>
    </row>
    <row r="32" spans="2:11" x14ac:dyDescent="0.35">
      <c r="B32">
        <v>2002</v>
      </c>
      <c r="C32">
        <v>2002</v>
      </c>
      <c r="D32" t="s">
        <v>321</v>
      </c>
      <c r="E32" t="s">
        <v>320</v>
      </c>
      <c r="F32" t="s">
        <v>323</v>
      </c>
      <c r="G32" t="s">
        <v>322</v>
      </c>
      <c r="H32">
        <v>23690</v>
      </c>
      <c r="I32">
        <v>97059625</v>
      </c>
      <c r="J32">
        <v>24.4</v>
      </c>
      <c r="K32">
        <v>26.4</v>
      </c>
    </row>
    <row r="33" spans="2:11" x14ac:dyDescent="0.35">
      <c r="B33">
        <v>2002</v>
      </c>
      <c r="C33">
        <v>2002</v>
      </c>
      <c r="D33" t="s">
        <v>321</v>
      </c>
      <c r="E33" t="s">
        <v>320</v>
      </c>
      <c r="F33" t="s">
        <v>123</v>
      </c>
      <c r="G33" t="s">
        <v>124</v>
      </c>
      <c r="H33">
        <v>55</v>
      </c>
      <c r="I33" t="s">
        <v>125</v>
      </c>
      <c r="J33" t="s">
        <v>125</v>
      </c>
      <c r="K33" t="s">
        <v>125</v>
      </c>
    </row>
    <row r="34" spans="2:11" x14ac:dyDescent="0.35">
      <c r="B34">
        <v>2003</v>
      </c>
      <c r="C34">
        <v>2003</v>
      </c>
      <c r="D34" t="s">
        <v>331</v>
      </c>
      <c r="E34" t="s">
        <v>330</v>
      </c>
      <c r="F34" t="s">
        <v>323</v>
      </c>
      <c r="G34" t="s">
        <v>322</v>
      </c>
      <c r="H34">
        <v>98</v>
      </c>
      <c r="I34">
        <v>1183110</v>
      </c>
      <c r="J34">
        <v>8.3000000000000007</v>
      </c>
      <c r="K34">
        <v>23.6</v>
      </c>
    </row>
    <row r="35" spans="2:11" x14ac:dyDescent="0.35">
      <c r="B35">
        <v>2003</v>
      </c>
      <c r="C35">
        <v>2003</v>
      </c>
      <c r="D35" t="s">
        <v>329</v>
      </c>
      <c r="E35" t="s">
        <v>328</v>
      </c>
      <c r="F35" t="s">
        <v>323</v>
      </c>
      <c r="G35" t="s">
        <v>322</v>
      </c>
      <c r="H35">
        <v>321</v>
      </c>
      <c r="I35">
        <v>6246900</v>
      </c>
      <c r="J35">
        <v>5.0999999999999996</v>
      </c>
      <c r="K35">
        <v>11.4</v>
      </c>
    </row>
    <row r="36" spans="2:11" x14ac:dyDescent="0.35">
      <c r="B36">
        <v>2003</v>
      </c>
      <c r="C36">
        <v>2003</v>
      </c>
      <c r="D36" t="s">
        <v>327</v>
      </c>
      <c r="E36" t="s">
        <v>326</v>
      </c>
      <c r="F36" t="s">
        <v>325</v>
      </c>
      <c r="G36" t="s">
        <v>324</v>
      </c>
      <c r="H36">
        <v>27</v>
      </c>
      <c r="I36">
        <v>873568</v>
      </c>
      <c r="J36">
        <v>3.1</v>
      </c>
      <c r="K36">
        <v>13.4</v>
      </c>
    </row>
    <row r="37" spans="2:11" x14ac:dyDescent="0.35">
      <c r="B37">
        <v>2003</v>
      </c>
      <c r="C37">
        <v>2003</v>
      </c>
      <c r="D37" t="s">
        <v>327</v>
      </c>
      <c r="E37" t="s">
        <v>326</v>
      </c>
      <c r="F37" t="s">
        <v>323</v>
      </c>
      <c r="G37" t="s">
        <v>322</v>
      </c>
      <c r="H37">
        <v>4845</v>
      </c>
      <c r="I37">
        <v>17320752</v>
      </c>
      <c r="J37">
        <v>28</v>
      </c>
      <c r="K37">
        <v>60.4</v>
      </c>
    </row>
    <row r="38" spans="2:11" x14ac:dyDescent="0.35">
      <c r="B38">
        <v>2003</v>
      </c>
      <c r="C38">
        <v>2003</v>
      </c>
      <c r="D38" t="s">
        <v>327</v>
      </c>
      <c r="E38" t="s">
        <v>326</v>
      </c>
      <c r="F38" t="s">
        <v>123</v>
      </c>
      <c r="G38" t="s">
        <v>124</v>
      </c>
      <c r="H38">
        <v>22</v>
      </c>
      <c r="I38" t="s">
        <v>125</v>
      </c>
      <c r="J38" t="s">
        <v>125</v>
      </c>
      <c r="K38" t="s">
        <v>125</v>
      </c>
    </row>
    <row r="39" spans="2:11" x14ac:dyDescent="0.35">
      <c r="B39">
        <v>2003</v>
      </c>
      <c r="C39">
        <v>2003</v>
      </c>
      <c r="D39" t="s">
        <v>321</v>
      </c>
      <c r="E39" t="s">
        <v>320</v>
      </c>
      <c r="F39" t="s">
        <v>325</v>
      </c>
      <c r="G39" t="s">
        <v>324</v>
      </c>
      <c r="H39">
        <v>1183</v>
      </c>
      <c r="I39">
        <v>18915657</v>
      </c>
      <c r="J39">
        <v>6.3</v>
      </c>
      <c r="K39">
        <v>22.1</v>
      </c>
    </row>
    <row r="40" spans="2:11" x14ac:dyDescent="0.35">
      <c r="B40">
        <v>2003</v>
      </c>
      <c r="C40">
        <v>2003</v>
      </c>
      <c r="D40" t="s">
        <v>321</v>
      </c>
      <c r="E40" t="s">
        <v>320</v>
      </c>
      <c r="F40" t="s">
        <v>323</v>
      </c>
      <c r="G40" t="s">
        <v>322</v>
      </c>
      <c r="H40">
        <v>23015</v>
      </c>
      <c r="I40">
        <v>97159794</v>
      </c>
      <c r="J40">
        <v>23.7</v>
      </c>
      <c r="K40">
        <v>25.1</v>
      </c>
    </row>
    <row r="41" spans="2:11" x14ac:dyDescent="0.35">
      <c r="B41">
        <v>2003</v>
      </c>
      <c r="C41">
        <v>2003</v>
      </c>
      <c r="D41" t="s">
        <v>321</v>
      </c>
      <c r="E41" t="s">
        <v>320</v>
      </c>
      <c r="F41" t="s">
        <v>123</v>
      </c>
      <c r="G41" t="s">
        <v>124</v>
      </c>
      <c r="H41">
        <v>34</v>
      </c>
      <c r="I41" t="s">
        <v>125</v>
      </c>
      <c r="J41" t="s">
        <v>125</v>
      </c>
      <c r="K41" t="s">
        <v>125</v>
      </c>
    </row>
    <row r="42" spans="2:11" x14ac:dyDescent="0.35">
      <c r="B42">
        <v>2004</v>
      </c>
      <c r="C42">
        <v>2004</v>
      </c>
      <c r="D42" t="s">
        <v>331</v>
      </c>
      <c r="E42" t="s">
        <v>330</v>
      </c>
      <c r="F42" t="s">
        <v>323</v>
      </c>
      <c r="G42" t="s">
        <v>322</v>
      </c>
      <c r="H42">
        <v>96</v>
      </c>
      <c r="I42">
        <v>1194873</v>
      </c>
      <c r="J42">
        <v>8</v>
      </c>
      <c r="K42">
        <v>21.7</v>
      </c>
    </row>
    <row r="43" spans="2:11" x14ac:dyDescent="0.35">
      <c r="B43">
        <v>2004</v>
      </c>
      <c r="C43">
        <v>2004</v>
      </c>
      <c r="D43" t="s">
        <v>329</v>
      </c>
      <c r="E43" t="s">
        <v>328</v>
      </c>
      <c r="F43" t="s">
        <v>325</v>
      </c>
      <c r="G43" t="s">
        <v>324</v>
      </c>
      <c r="H43">
        <v>12</v>
      </c>
      <c r="I43">
        <v>280527</v>
      </c>
      <c r="J43" t="s">
        <v>149</v>
      </c>
      <c r="K43" t="s">
        <v>149</v>
      </c>
    </row>
    <row r="44" spans="2:11" x14ac:dyDescent="0.35">
      <c r="B44">
        <v>2004</v>
      </c>
      <c r="C44">
        <v>2004</v>
      </c>
      <c r="D44" t="s">
        <v>329</v>
      </c>
      <c r="E44" t="s">
        <v>328</v>
      </c>
      <c r="F44" t="s">
        <v>323</v>
      </c>
      <c r="G44" t="s">
        <v>322</v>
      </c>
      <c r="H44">
        <v>350</v>
      </c>
      <c r="I44">
        <v>6460981</v>
      </c>
      <c r="J44">
        <v>5.4</v>
      </c>
      <c r="K44">
        <v>11.9</v>
      </c>
    </row>
    <row r="45" spans="2:11" x14ac:dyDescent="0.35">
      <c r="B45">
        <v>2004</v>
      </c>
      <c r="C45">
        <v>2004</v>
      </c>
      <c r="D45" t="s">
        <v>327</v>
      </c>
      <c r="E45" t="s">
        <v>326</v>
      </c>
      <c r="F45" t="s">
        <v>325</v>
      </c>
      <c r="G45" t="s">
        <v>324</v>
      </c>
      <c r="H45">
        <v>32</v>
      </c>
      <c r="I45">
        <v>924128</v>
      </c>
      <c r="J45">
        <v>3.5</v>
      </c>
      <c r="K45">
        <v>16.2</v>
      </c>
    </row>
    <row r="46" spans="2:11" x14ac:dyDescent="0.35">
      <c r="B46">
        <v>2004</v>
      </c>
      <c r="C46">
        <v>2004</v>
      </c>
      <c r="D46" t="s">
        <v>327</v>
      </c>
      <c r="E46" t="s">
        <v>326</v>
      </c>
      <c r="F46" t="s">
        <v>323</v>
      </c>
      <c r="G46" t="s">
        <v>322</v>
      </c>
      <c r="H46">
        <v>4768</v>
      </c>
      <c r="I46">
        <v>17537341</v>
      </c>
      <c r="J46">
        <v>27.2</v>
      </c>
      <c r="K46">
        <v>59.1</v>
      </c>
    </row>
    <row r="47" spans="2:11" x14ac:dyDescent="0.35">
      <c r="B47">
        <v>2004</v>
      </c>
      <c r="C47">
        <v>2004</v>
      </c>
      <c r="D47" t="s">
        <v>327</v>
      </c>
      <c r="E47" t="s">
        <v>326</v>
      </c>
      <c r="F47" t="s">
        <v>123</v>
      </c>
      <c r="G47" t="s">
        <v>124</v>
      </c>
      <c r="H47">
        <v>16</v>
      </c>
      <c r="I47" t="s">
        <v>125</v>
      </c>
      <c r="J47" t="s">
        <v>125</v>
      </c>
      <c r="K47" t="s">
        <v>125</v>
      </c>
    </row>
    <row r="48" spans="2:11" x14ac:dyDescent="0.35">
      <c r="B48">
        <v>2004</v>
      </c>
      <c r="C48">
        <v>2004</v>
      </c>
      <c r="D48" t="s">
        <v>321</v>
      </c>
      <c r="E48" t="s">
        <v>320</v>
      </c>
      <c r="F48" t="s">
        <v>325</v>
      </c>
      <c r="G48" t="s">
        <v>324</v>
      </c>
      <c r="H48">
        <v>1192</v>
      </c>
      <c r="I48">
        <v>19513347</v>
      </c>
      <c r="J48">
        <v>6.1</v>
      </c>
      <c r="K48">
        <v>21.1</v>
      </c>
    </row>
    <row r="49" spans="2:11" x14ac:dyDescent="0.35">
      <c r="B49">
        <v>2004</v>
      </c>
      <c r="C49">
        <v>2004</v>
      </c>
      <c r="D49" t="s">
        <v>321</v>
      </c>
      <c r="E49" t="s">
        <v>320</v>
      </c>
      <c r="F49" t="s">
        <v>323</v>
      </c>
      <c r="G49" t="s">
        <v>322</v>
      </c>
      <c r="H49">
        <v>22509</v>
      </c>
      <c r="I49">
        <v>97399003</v>
      </c>
      <c r="J49">
        <v>23.1</v>
      </c>
      <c r="K49">
        <v>24.1</v>
      </c>
    </row>
    <row r="50" spans="2:11" x14ac:dyDescent="0.35">
      <c r="B50">
        <v>2004</v>
      </c>
      <c r="C50">
        <v>2004</v>
      </c>
      <c r="D50" t="s">
        <v>321</v>
      </c>
      <c r="E50" t="s">
        <v>320</v>
      </c>
      <c r="F50" t="s">
        <v>123</v>
      </c>
      <c r="G50" t="s">
        <v>124</v>
      </c>
      <c r="H50">
        <v>26</v>
      </c>
      <c r="I50" t="s">
        <v>125</v>
      </c>
      <c r="J50" t="s">
        <v>125</v>
      </c>
      <c r="K50" t="s">
        <v>125</v>
      </c>
    </row>
    <row r="51" spans="2:11" x14ac:dyDescent="0.35">
      <c r="B51">
        <v>2005</v>
      </c>
      <c r="C51">
        <v>2005</v>
      </c>
      <c r="D51" t="s">
        <v>331</v>
      </c>
      <c r="E51" t="s">
        <v>330</v>
      </c>
      <c r="F51" t="s">
        <v>323</v>
      </c>
      <c r="G51" t="s">
        <v>322</v>
      </c>
      <c r="H51">
        <v>112</v>
      </c>
      <c r="I51">
        <v>1206095</v>
      </c>
      <c r="J51">
        <v>9.3000000000000007</v>
      </c>
      <c r="K51">
        <v>25</v>
      </c>
    </row>
    <row r="52" spans="2:11" x14ac:dyDescent="0.35">
      <c r="B52">
        <v>2005</v>
      </c>
      <c r="C52">
        <v>2005</v>
      </c>
      <c r="D52" t="s">
        <v>329</v>
      </c>
      <c r="E52" t="s">
        <v>328</v>
      </c>
      <c r="F52" t="s">
        <v>323</v>
      </c>
      <c r="G52" t="s">
        <v>322</v>
      </c>
      <c r="H52">
        <v>364</v>
      </c>
      <c r="I52">
        <v>6680629</v>
      </c>
      <c r="J52">
        <v>5.4</v>
      </c>
      <c r="K52">
        <v>11.1</v>
      </c>
    </row>
    <row r="53" spans="2:11" x14ac:dyDescent="0.35">
      <c r="B53">
        <v>2005</v>
      </c>
      <c r="C53">
        <v>2005</v>
      </c>
      <c r="D53" t="s">
        <v>327</v>
      </c>
      <c r="E53" t="s">
        <v>326</v>
      </c>
      <c r="F53" t="s">
        <v>325</v>
      </c>
      <c r="G53" t="s">
        <v>324</v>
      </c>
      <c r="H53">
        <v>43</v>
      </c>
      <c r="I53">
        <v>983905</v>
      </c>
      <c r="J53">
        <v>4.4000000000000004</v>
      </c>
      <c r="K53">
        <v>19.8</v>
      </c>
    </row>
    <row r="54" spans="2:11" x14ac:dyDescent="0.35">
      <c r="B54">
        <v>2005</v>
      </c>
      <c r="C54">
        <v>2005</v>
      </c>
      <c r="D54" t="s">
        <v>327</v>
      </c>
      <c r="E54" t="s">
        <v>326</v>
      </c>
      <c r="F54" t="s">
        <v>323</v>
      </c>
      <c r="G54" t="s">
        <v>322</v>
      </c>
      <c r="H54">
        <v>4771</v>
      </c>
      <c r="I54">
        <v>17745794</v>
      </c>
      <c r="J54">
        <v>26.9</v>
      </c>
      <c r="K54">
        <v>57</v>
      </c>
    </row>
    <row r="55" spans="2:11" x14ac:dyDescent="0.35">
      <c r="B55">
        <v>2005</v>
      </c>
      <c r="C55">
        <v>2005</v>
      </c>
      <c r="D55" t="s">
        <v>321</v>
      </c>
      <c r="E55" t="s">
        <v>320</v>
      </c>
      <c r="F55" t="s">
        <v>325</v>
      </c>
      <c r="G55" t="s">
        <v>324</v>
      </c>
      <c r="H55">
        <v>1250</v>
      </c>
      <c r="I55">
        <v>20130877</v>
      </c>
      <c r="J55">
        <v>6.2</v>
      </c>
      <c r="K55">
        <v>21</v>
      </c>
    </row>
    <row r="56" spans="2:11" x14ac:dyDescent="0.35">
      <c r="B56">
        <v>2005</v>
      </c>
      <c r="C56">
        <v>2005</v>
      </c>
      <c r="D56" t="s">
        <v>321</v>
      </c>
      <c r="E56" t="s">
        <v>320</v>
      </c>
      <c r="F56" t="s">
        <v>323</v>
      </c>
      <c r="G56" t="s">
        <v>322</v>
      </c>
      <c r="H56">
        <v>22319</v>
      </c>
      <c r="I56">
        <v>97576500</v>
      </c>
      <c r="J56">
        <v>22.9</v>
      </c>
      <c r="K56">
        <v>23.4</v>
      </c>
    </row>
    <row r="57" spans="2:11" x14ac:dyDescent="0.35">
      <c r="B57">
        <v>2005</v>
      </c>
      <c r="C57">
        <v>2005</v>
      </c>
      <c r="D57" t="s">
        <v>321</v>
      </c>
      <c r="E57" t="s">
        <v>320</v>
      </c>
      <c r="F57" t="s">
        <v>123</v>
      </c>
      <c r="G57" t="s">
        <v>124</v>
      </c>
      <c r="H57">
        <v>28</v>
      </c>
      <c r="I57" t="s">
        <v>125</v>
      </c>
      <c r="J57" t="s">
        <v>125</v>
      </c>
      <c r="K57" t="s">
        <v>125</v>
      </c>
    </row>
    <row r="58" spans="2:11" x14ac:dyDescent="0.35">
      <c r="B58">
        <v>2006</v>
      </c>
      <c r="C58">
        <v>2006</v>
      </c>
      <c r="D58" t="s">
        <v>331</v>
      </c>
      <c r="E58" t="s">
        <v>330</v>
      </c>
      <c r="F58" t="s">
        <v>323</v>
      </c>
      <c r="G58" t="s">
        <v>322</v>
      </c>
      <c r="H58">
        <v>100</v>
      </c>
      <c r="I58">
        <v>1217864</v>
      </c>
      <c r="J58">
        <v>8.1999999999999993</v>
      </c>
      <c r="K58">
        <v>20.3</v>
      </c>
    </row>
    <row r="59" spans="2:11" x14ac:dyDescent="0.35">
      <c r="B59">
        <v>2006</v>
      </c>
      <c r="C59">
        <v>2006</v>
      </c>
      <c r="D59" t="s">
        <v>329</v>
      </c>
      <c r="E59" t="s">
        <v>328</v>
      </c>
      <c r="F59" t="s">
        <v>323</v>
      </c>
      <c r="G59" t="s">
        <v>322</v>
      </c>
      <c r="H59">
        <v>362</v>
      </c>
      <c r="I59">
        <v>6903113</v>
      </c>
      <c r="J59">
        <v>5.2</v>
      </c>
      <c r="K59">
        <v>10.4</v>
      </c>
    </row>
    <row r="60" spans="2:11" x14ac:dyDescent="0.35">
      <c r="B60">
        <v>2006</v>
      </c>
      <c r="C60">
        <v>2006</v>
      </c>
      <c r="D60" t="s">
        <v>327</v>
      </c>
      <c r="E60" t="s">
        <v>326</v>
      </c>
      <c r="F60" t="s">
        <v>325</v>
      </c>
      <c r="G60" t="s">
        <v>324</v>
      </c>
      <c r="H60">
        <v>29</v>
      </c>
      <c r="I60">
        <v>1047119</v>
      </c>
      <c r="J60">
        <v>2.8</v>
      </c>
      <c r="K60">
        <v>14.6</v>
      </c>
    </row>
    <row r="61" spans="2:11" x14ac:dyDescent="0.35">
      <c r="B61">
        <v>2006</v>
      </c>
      <c r="C61">
        <v>2006</v>
      </c>
      <c r="D61" t="s">
        <v>327</v>
      </c>
      <c r="E61" t="s">
        <v>326</v>
      </c>
      <c r="F61" t="s">
        <v>323</v>
      </c>
      <c r="G61" t="s">
        <v>322</v>
      </c>
      <c r="H61">
        <v>4649</v>
      </c>
      <c r="I61">
        <v>17969520</v>
      </c>
      <c r="J61">
        <v>25.9</v>
      </c>
      <c r="K61">
        <v>53.9</v>
      </c>
    </row>
    <row r="62" spans="2:11" x14ac:dyDescent="0.35">
      <c r="B62">
        <v>2006</v>
      </c>
      <c r="C62">
        <v>2006</v>
      </c>
      <c r="D62" t="s">
        <v>327</v>
      </c>
      <c r="E62" t="s">
        <v>326</v>
      </c>
      <c r="F62" t="s">
        <v>123</v>
      </c>
      <c r="G62" t="s">
        <v>124</v>
      </c>
      <c r="H62">
        <v>20</v>
      </c>
      <c r="I62" t="s">
        <v>125</v>
      </c>
      <c r="J62" t="s">
        <v>125</v>
      </c>
      <c r="K62" t="s">
        <v>125</v>
      </c>
    </row>
    <row r="63" spans="2:11" x14ac:dyDescent="0.35">
      <c r="B63">
        <v>2006</v>
      </c>
      <c r="C63">
        <v>2006</v>
      </c>
      <c r="D63" t="s">
        <v>321</v>
      </c>
      <c r="E63" t="s">
        <v>320</v>
      </c>
      <c r="F63" t="s">
        <v>325</v>
      </c>
      <c r="G63" t="s">
        <v>324</v>
      </c>
      <c r="H63">
        <v>1334</v>
      </c>
      <c r="I63">
        <v>20765167</v>
      </c>
      <c r="J63">
        <v>6.4</v>
      </c>
      <c r="K63">
        <v>20.9</v>
      </c>
    </row>
    <row r="64" spans="2:11" x14ac:dyDescent="0.35">
      <c r="B64">
        <v>2006</v>
      </c>
      <c r="C64">
        <v>2006</v>
      </c>
      <c r="D64" t="s">
        <v>321</v>
      </c>
      <c r="E64" t="s">
        <v>320</v>
      </c>
      <c r="F64" t="s">
        <v>323</v>
      </c>
      <c r="G64" t="s">
        <v>322</v>
      </c>
      <c r="H64">
        <v>21835</v>
      </c>
      <c r="I64">
        <v>97789900</v>
      </c>
      <c r="J64">
        <v>22.3</v>
      </c>
      <c r="K64">
        <v>22.3</v>
      </c>
    </row>
    <row r="65" spans="2:11" x14ac:dyDescent="0.35">
      <c r="B65">
        <v>2006</v>
      </c>
      <c r="C65">
        <v>2006</v>
      </c>
      <c r="D65" t="s">
        <v>321</v>
      </c>
      <c r="E65" t="s">
        <v>320</v>
      </c>
      <c r="F65" t="s">
        <v>123</v>
      </c>
      <c r="G65" t="s">
        <v>124</v>
      </c>
      <c r="H65">
        <v>33</v>
      </c>
      <c r="I65" t="s">
        <v>125</v>
      </c>
      <c r="J65" t="s">
        <v>125</v>
      </c>
      <c r="K65" t="s">
        <v>125</v>
      </c>
    </row>
    <row r="66" spans="2:11" x14ac:dyDescent="0.35">
      <c r="B66">
        <v>2007</v>
      </c>
      <c r="C66">
        <v>2007</v>
      </c>
      <c r="D66" t="s">
        <v>331</v>
      </c>
      <c r="E66" t="s">
        <v>330</v>
      </c>
      <c r="F66" t="s">
        <v>323</v>
      </c>
      <c r="G66" t="s">
        <v>322</v>
      </c>
      <c r="H66">
        <v>101</v>
      </c>
      <c r="I66">
        <v>1229652</v>
      </c>
      <c r="J66">
        <v>8.1999999999999993</v>
      </c>
      <c r="K66">
        <v>20.6</v>
      </c>
    </row>
    <row r="67" spans="2:11" x14ac:dyDescent="0.35">
      <c r="B67">
        <v>2007</v>
      </c>
      <c r="C67">
        <v>2007</v>
      </c>
      <c r="D67" t="s">
        <v>329</v>
      </c>
      <c r="E67" t="s">
        <v>328</v>
      </c>
      <c r="F67" t="s">
        <v>323</v>
      </c>
      <c r="G67" t="s">
        <v>322</v>
      </c>
      <c r="H67">
        <v>408</v>
      </c>
      <c r="I67">
        <v>7120928</v>
      </c>
      <c r="J67">
        <v>5.7</v>
      </c>
      <c r="K67">
        <v>11.2</v>
      </c>
    </row>
    <row r="68" spans="2:11" x14ac:dyDescent="0.35">
      <c r="B68">
        <v>2007</v>
      </c>
      <c r="C68">
        <v>2007</v>
      </c>
      <c r="D68" t="s">
        <v>327</v>
      </c>
      <c r="E68" t="s">
        <v>326</v>
      </c>
      <c r="F68" t="s">
        <v>325</v>
      </c>
      <c r="G68" t="s">
        <v>324</v>
      </c>
      <c r="H68">
        <v>31</v>
      </c>
      <c r="I68">
        <v>1110717</v>
      </c>
      <c r="J68">
        <v>2.8</v>
      </c>
      <c r="K68">
        <v>11.1</v>
      </c>
    </row>
    <row r="69" spans="2:11" x14ac:dyDescent="0.35">
      <c r="B69">
        <v>2007</v>
      </c>
      <c r="C69">
        <v>2007</v>
      </c>
      <c r="D69" t="s">
        <v>327</v>
      </c>
      <c r="E69" t="s">
        <v>326</v>
      </c>
      <c r="F69" t="s">
        <v>323</v>
      </c>
      <c r="G69" t="s">
        <v>322</v>
      </c>
      <c r="H69">
        <v>4865</v>
      </c>
      <c r="I69">
        <v>18197963</v>
      </c>
      <c r="J69">
        <v>26.7</v>
      </c>
      <c r="K69">
        <v>55.3</v>
      </c>
    </row>
    <row r="70" spans="2:11" x14ac:dyDescent="0.35">
      <c r="B70">
        <v>2007</v>
      </c>
      <c r="C70">
        <v>2007</v>
      </c>
      <c r="D70" t="s">
        <v>327</v>
      </c>
      <c r="E70" t="s">
        <v>326</v>
      </c>
      <c r="F70" t="s">
        <v>123</v>
      </c>
      <c r="G70" t="s">
        <v>124</v>
      </c>
      <c r="H70">
        <v>12</v>
      </c>
      <c r="I70" t="s">
        <v>125</v>
      </c>
      <c r="J70" t="s">
        <v>125</v>
      </c>
      <c r="K70" t="s">
        <v>125</v>
      </c>
    </row>
    <row r="71" spans="2:11" x14ac:dyDescent="0.35">
      <c r="B71">
        <v>2007</v>
      </c>
      <c r="C71">
        <v>2007</v>
      </c>
      <c r="D71" t="s">
        <v>321</v>
      </c>
      <c r="E71" t="s">
        <v>320</v>
      </c>
      <c r="F71" t="s">
        <v>325</v>
      </c>
      <c r="G71" t="s">
        <v>324</v>
      </c>
      <c r="H71">
        <v>1391</v>
      </c>
      <c r="I71">
        <v>21391465</v>
      </c>
      <c r="J71">
        <v>6.5</v>
      </c>
      <c r="K71">
        <v>20.5</v>
      </c>
    </row>
    <row r="72" spans="2:11" x14ac:dyDescent="0.35">
      <c r="B72">
        <v>2007</v>
      </c>
      <c r="C72">
        <v>2007</v>
      </c>
      <c r="D72" t="s">
        <v>321</v>
      </c>
      <c r="E72" t="s">
        <v>320</v>
      </c>
      <c r="F72" t="s">
        <v>323</v>
      </c>
      <c r="G72" t="s">
        <v>322</v>
      </c>
      <c r="H72">
        <v>22259</v>
      </c>
      <c r="I72">
        <v>97972271</v>
      </c>
      <c r="J72">
        <v>22.7</v>
      </c>
      <c r="K72">
        <v>22.3</v>
      </c>
    </row>
    <row r="73" spans="2:11" x14ac:dyDescent="0.35">
      <c r="B73">
        <v>2007</v>
      </c>
      <c r="C73">
        <v>2007</v>
      </c>
      <c r="D73" t="s">
        <v>321</v>
      </c>
      <c r="E73" t="s">
        <v>320</v>
      </c>
      <c r="F73" t="s">
        <v>123</v>
      </c>
      <c r="G73" t="s">
        <v>124</v>
      </c>
      <c r="H73">
        <v>16</v>
      </c>
      <c r="I73" t="s">
        <v>125</v>
      </c>
      <c r="J73" t="s">
        <v>125</v>
      </c>
      <c r="K73" t="s">
        <v>125</v>
      </c>
    </row>
    <row r="74" spans="2:11" x14ac:dyDescent="0.35">
      <c r="B74">
        <v>2008</v>
      </c>
      <c r="C74">
        <v>2008</v>
      </c>
      <c r="D74" t="s">
        <v>331</v>
      </c>
      <c r="E74" t="s">
        <v>330</v>
      </c>
      <c r="F74" t="s">
        <v>323</v>
      </c>
      <c r="G74" t="s">
        <v>322</v>
      </c>
      <c r="H74">
        <v>128</v>
      </c>
      <c r="I74">
        <v>1241875</v>
      </c>
      <c r="J74">
        <v>10.3</v>
      </c>
      <c r="K74">
        <v>24</v>
      </c>
    </row>
    <row r="75" spans="2:11" x14ac:dyDescent="0.35">
      <c r="B75">
        <v>2008</v>
      </c>
      <c r="C75">
        <v>2008</v>
      </c>
      <c r="D75" t="s">
        <v>329</v>
      </c>
      <c r="E75" t="s">
        <v>328</v>
      </c>
      <c r="F75" t="s">
        <v>323</v>
      </c>
      <c r="G75" t="s">
        <v>322</v>
      </c>
      <c r="H75">
        <v>381</v>
      </c>
      <c r="I75">
        <v>7340244</v>
      </c>
      <c r="J75">
        <v>5.2</v>
      </c>
      <c r="K75">
        <v>9.9</v>
      </c>
    </row>
    <row r="76" spans="2:11" x14ac:dyDescent="0.35">
      <c r="B76">
        <v>2008</v>
      </c>
      <c r="C76">
        <v>2008</v>
      </c>
      <c r="D76" t="s">
        <v>327</v>
      </c>
      <c r="E76" t="s">
        <v>326</v>
      </c>
      <c r="F76" t="s">
        <v>325</v>
      </c>
      <c r="G76" t="s">
        <v>324</v>
      </c>
      <c r="H76">
        <v>38</v>
      </c>
      <c r="I76">
        <v>1175140</v>
      </c>
      <c r="J76">
        <v>3.2</v>
      </c>
      <c r="K76">
        <v>12.7</v>
      </c>
    </row>
    <row r="77" spans="2:11" x14ac:dyDescent="0.35">
      <c r="B77">
        <v>2008</v>
      </c>
      <c r="C77">
        <v>2008</v>
      </c>
      <c r="D77" t="s">
        <v>327</v>
      </c>
      <c r="E77" t="s">
        <v>326</v>
      </c>
      <c r="F77" t="s">
        <v>323</v>
      </c>
      <c r="G77" t="s">
        <v>322</v>
      </c>
      <c r="H77">
        <v>4520</v>
      </c>
      <c r="I77">
        <v>18427803</v>
      </c>
      <c r="J77">
        <v>24.5</v>
      </c>
      <c r="K77">
        <v>49.2</v>
      </c>
    </row>
    <row r="78" spans="2:11" x14ac:dyDescent="0.35">
      <c r="B78">
        <v>2008</v>
      </c>
      <c r="C78">
        <v>2008</v>
      </c>
      <c r="D78" t="s">
        <v>327</v>
      </c>
      <c r="E78" t="s">
        <v>326</v>
      </c>
      <c r="F78" t="s">
        <v>123</v>
      </c>
      <c r="G78" t="s">
        <v>124</v>
      </c>
      <c r="H78">
        <v>30</v>
      </c>
      <c r="I78" t="s">
        <v>125</v>
      </c>
      <c r="J78" t="s">
        <v>125</v>
      </c>
      <c r="K78" t="s">
        <v>125</v>
      </c>
    </row>
    <row r="79" spans="2:11" x14ac:dyDescent="0.35">
      <c r="B79">
        <v>2008</v>
      </c>
      <c r="C79">
        <v>2008</v>
      </c>
      <c r="D79" t="s">
        <v>321</v>
      </c>
      <c r="E79" t="s">
        <v>320</v>
      </c>
      <c r="F79" t="s">
        <v>325</v>
      </c>
      <c r="G79" t="s">
        <v>324</v>
      </c>
      <c r="H79">
        <v>1386</v>
      </c>
      <c r="I79">
        <v>22011352</v>
      </c>
      <c r="J79">
        <v>6.3</v>
      </c>
      <c r="K79">
        <v>19.5</v>
      </c>
    </row>
    <row r="80" spans="2:11" x14ac:dyDescent="0.35">
      <c r="B80">
        <v>2008</v>
      </c>
      <c r="C80">
        <v>2008</v>
      </c>
      <c r="D80" t="s">
        <v>321</v>
      </c>
      <c r="E80" t="s">
        <v>320</v>
      </c>
      <c r="F80" t="s">
        <v>323</v>
      </c>
      <c r="G80" t="s">
        <v>322</v>
      </c>
      <c r="H80">
        <v>21951</v>
      </c>
      <c r="I80">
        <v>98157123</v>
      </c>
      <c r="J80">
        <v>22.4</v>
      </c>
      <c r="K80">
        <v>21.4</v>
      </c>
    </row>
    <row r="81" spans="2:11" x14ac:dyDescent="0.35">
      <c r="B81">
        <v>2008</v>
      </c>
      <c r="C81">
        <v>2008</v>
      </c>
      <c r="D81" t="s">
        <v>321</v>
      </c>
      <c r="E81" t="s">
        <v>320</v>
      </c>
      <c r="F81" t="s">
        <v>123</v>
      </c>
      <c r="G81" t="s">
        <v>124</v>
      </c>
      <c r="H81">
        <v>25</v>
      </c>
      <c r="I81" t="s">
        <v>125</v>
      </c>
      <c r="J81" t="s">
        <v>125</v>
      </c>
      <c r="K81" t="s">
        <v>125</v>
      </c>
    </row>
    <row r="82" spans="2:11" x14ac:dyDescent="0.35">
      <c r="B82">
        <v>2009</v>
      </c>
      <c r="C82">
        <v>2009</v>
      </c>
      <c r="D82" t="s">
        <v>331</v>
      </c>
      <c r="E82" t="s">
        <v>330</v>
      </c>
      <c r="F82" t="s">
        <v>323</v>
      </c>
      <c r="G82" t="s">
        <v>322</v>
      </c>
      <c r="H82">
        <v>106</v>
      </c>
      <c r="I82">
        <v>1252949</v>
      </c>
      <c r="J82">
        <v>8.5</v>
      </c>
      <c r="K82">
        <v>18.600000000000001</v>
      </c>
    </row>
    <row r="83" spans="2:11" x14ac:dyDescent="0.35">
      <c r="B83">
        <v>2009</v>
      </c>
      <c r="C83">
        <v>2009</v>
      </c>
      <c r="D83" t="s">
        <v>329</v>
      </c>
      <c r="E83" t="s">
        <v>328</v>
      </c>
      <c r="F83" t="s">
        <v>323</v>
      </c>
      <c r="G83" t="s">
        <v>322</v>
      </c>
      <c r="H83">
        <v>399</v>
      </c>
      <c r="I83">
        <v>7548546</v>
      </c>
      <c r="J83">
        <v>5.3</v>
      </c>
      <c r="K83">
        <v>9.8000000000000007</v>
      </c>
    </row>
    <row r="84" spans="2:11" x14ac:dyDescent="0.35">
      <c r="B84">
        <v>2009</v>
      </c>
      <c r="C84">
        <v>2009</v>
      </c>
      <c r="D84" t="s">
        <v>327</v>
      </c>
      <c r="E84" t="s">
        <v>326</v>
      </c>
      <c r="F84" t="s">
        <v>325</v>
      </c>
      <c r="G84" t="s">
        <v>324</v>
      </c>
      <c r="H84">
        <v>43</v>
      </c>
      <c r="I84">
        <v>1239086</v>
      </c>
      <c r="J84">
        <v>3.5</v>
      </c>
      <c r="K84">
        <v>14.5</v>
      </c>
    </row>
    <row r="85" spans="2:11" x14ac:dyDescent="0.35">
      <c r="B85">
        <v>2009</v>
      </c>
      <c r="C85">
        <v>2009</v>
      </c>
      <c r="D85" t="s">
        <v>327</v>
      </c>
      <c r="E85" t="s">
        <v>326</v>
      </c>
      <c r="F85" t="s">
        <v>323</v>
      </c>
      <c r="G85" t="s">
        <v>322</v>
      </c>
      <c r="H85">
        <v>4731</v>
      </c>
      <c r="I85">
        <v>18648848</v>
      </c>
      <c r="J85">
        <v>25.4</v>
      </c>
      <c r="K85">
        <v>49.5</v>
      </c>
    </row>
    <row r="86" spans="2:11" x14ac:dyDescent="0.35">
      <c r="B86">
        <v>2009</v>
      </c>
      <c r="C86">
        <v>2009</v>
      </c>
      <c r="D86" t="s">
        <v>327</v>
      </c>
      <c r="E86" t="s">
        <v>326</v>
      </c>
      <c r="F86" t="s">
        <v>123</v>
      </c>
      <c r="G86" t="s">
        <v>124</v>
      </c>
      <c r="H86">
        <v>20</v>
      </c>
      <c r="I86" t="s">
        <v>125</v>
      </c>
      <c r="J86" t="s">
        <v>125</v>
      </c>
      <c r="K86" t="s">
        <v>125</v>
      </c>
    </row>
    <row r="87" spans="2:11" x14ac:dyDescent="0.35">
      <c r="B87">
        <v>2009</v>
      </c>
      <c r="C87">
        <v>2009</v>
      </c>
      <c r="D87" t="s">
        <v>321</v>
      </c>
      <c r="E87" t="s">
        <v>320</v>
      </c>
      <c r="F87" t="s">
        <v>325</v>
      </c>
      <c r="G87" t="s">
        <v>324</v>
      </c>
      <c r="H87">
        <v>1382</v>
      </c>
      <c r="I87">
        <v>22589769</v>
      </c>
      <c r="J87">
        <v>6.1</v>
      </c>
      <c r="K87">
        <v>18.5</v>
      </c>
    </row>
    <row r="88" spans="2:11" x14ac:dyDescent="0.35">
      <c r="B88">
        <v>2009</v>
      </c>
      <c r="C88">
        <v>2009</v>
      </c>
      <c r="D88" t="s">
        <v>321</v>
      </c>
      <c r="E88" t="s">
        <v>320</v>
      </c>
      <c r="F88" t="s">
        <v>323</v>
      </c>
      <c r="G88" t="s">
        <v>322</v>
      </c>
      <c r="H88">
        <v>21368</v>
      </c>
      <c r="I88">
        <v>98293067</v>
      </c>
      <c r="J88">
        <v>21.7</v>
      </c>
      <c r="K88">
        <v>20.5</v>
      </c>
    </row>
    <row r="89" spans="2:11" x14ac:dyDescent="0.35">
      <c r="B89">
        <v>2009</v>
      </c>
      <c r="C89">
        <v>2009</v>
      </c>
      <c r="D89" t="s">
        <v>321</v>
      </c>
      <c r="E89" t="s">
        <v>320</v>
      </c>
      <c r="F89" t="s">
        <v>123</v>
      </c>
      <c r="G89" t="s">
        <v>124</v>
      </c>
      <c r="H89">
        <v>27</v>
      </c>
      <c r="I89" t="s">
        <v>125</v>
      </c>
      <c r="J89" t="s">
        <v>125</v>
      </c>
      <c r="K89" t="s">
        <v>125</v>
      </c>
    </row>
    <row r="90" spans="2:11" x14ac:dyDescent="0.35">
      <c r="B90">
        <v>2010</v>
      </c>
      <c r="C90">
        <v>2010</v>
      </c>
      <c r="D90" t="s">
        <v>331</v>
      </c>
      <c r="E90" t="s">
        <v>330</v>
      </c>
      <c r="F90" t="s">
        <v>325</v>
      </c>
      <c r="G90" t="s">
        <v>324</v>
      </c>
      <c r="H90">
        <v>12</v>
      </c>
      <c r="I90">
        <v>881517</v>
      </c>
      <c r="J90" t="s">
        <v>149</v>
      </c>
      <c r="K90" t="s">
        <v>149</v>
      </c>
    </row>
    <row r="91" spans="2:11" x14ac:dyDescent="0.35">
      <c r="B91">
        <v>2010</v>
      </c>
      <c r="C91">
        <v>2010</v>
      </c>
      <c r="D91" t="s">
        <v>331</v>
      </c>
      <c r="E91" t="s">
        <v>330</v>
      </c>
      <c r="F91" t="s">
        <v>323</v>
      </c>
      <c r="G91" t="s">
        <v>322</v>
      </c>
      <c r="H91">
        <v>105</v>
      </c>
      <c r="I91">
        <v>1261137</v>
      </c>
      <c r="J91">
        <v>8.3000000000000007</v>
      </c>
      <c r="K91">
        <v>18.100000000000001</v>
      </c>
    </row>
    <row r="92" spans="2:11" x14ac:dyDescent="0.35">
      <c r="B92">
        <v>2010</v>
      </c>
      <c r="C92">
        <v>2010</v>
      </c>
      <c r="D92" t="s">
        <v>329</v>
      </c>
      <c r="E92" t="s">
        <v>328</v>
      </c>
      <c r="F92" t="s">
        <v>323</v>
      </c>
      <c r="G92" t="s">
        <v>322</v>
      </c>
      <c r="H92">
        <v>410</v>
      </c>
      <c r="I92">
        <v>7702687</v>
      </c>
      <c r="J92">
        <v>5.3</v>
      </c>
      <c r="K92">
        <v>9.6</v>
      </c>
    </row>
    <row r="93" spans="2:11" x14ac:dyDescent="0.35">
      <c r="B93">
        <v>2010</v>
      </c>
      <c r="C93">
        <v>2010</v>
      </c>
      <c r="D93" t="s">
        <v>327</v>
      </c>
      <c r="E93" t="s">
        <v>326</v>
      </c>
      <c r="F93" t="s">
        <v>325</v>
      </c>
      <c r="G93" t="s">
        <v>324</v>
      </c>
      <c r="H93">
        <v>37</v>
      </c>
      <c r="I93">
        <v>1288432</v>
      </c>
      <c r="J93">
        <v>2.9</v>
      </c>
      <c r="K93">
        <v>12.5</v>
      </c>
    </row>
    <row r="94" spans="2:11" x14ac:dyDescent="0.35">
      <c r="B94">
        <v>2010</v>
      </c>
      <c r="C94">
        <v>2010</v>
      </c>
      <c r="D94" t="s">
        <v>327</v>
      </c>
      <c r="E94" t="s">
        <v>326</v>
      </c>
      <c r="F94" t="s">
        <v>323</v>
      </c>
      <c r="G94" t="s">
        <v>322</v>
      </c>
      <c r="H94">
        <v>4801</v>
      </c>
      <c r="I94">
        <v>18812260</v>
      </c>
      <c r="J94">
        <v>25.5</v>
      </c>
      <c r="K94">
        <v>49</v>
      </c>
    </row>
    <row r="95" spans="2:11" x14ac:dyDescent="0.35">
      <c r="B95">
        <v>2010</v>
      </c>
      <c r="C95">
        <v>2010</v>
      </c>
      <c r="D95" t="s">
        <v>327</v>
      </c>
      <c r="E95" t="s">
        <v>326</v>
      </c>
      <c r="F95" t="s">
        <v>123</v>
      </c>
      <c r="G95" t="s">
        <v>124</v>
      </c>
      <c r="H95">
        <v>16</v>
      </c>
      <c r="I95" t="s">
        <v>125</v>
      </c>
      <c r="J95" t="s">
        <v>125</v>
      </c>
      <c r="K95" t="s">
        <v>125</v>
      </c>
    </row>
    <row r="96" spans="2:11" x14ac:dyDescent="0.35">
      <c r="B96">
        <v>2010</v>
      </c>
      <c r="C96">
        <v>2010</v>
      </c>
      <c r="D96" t="s">
        <v>321</v>
      </c>
      <c r="E96" t="s">
        <v>320</v>
      </c>
      <c r="F96" t="s">
        <v>325</v>
      </c>
      <c r="G96" t="s">
        <v>324</v>
      </c>
      <c r="H96">
        <v>1479</v>
      </c>
      <c r="I96">
        <v>23017047</v>
      </c>
      <c r="J96">
        <v>6.4</v>
      </c>
      <c r="K96">
        <v>19</v>
      </c>
    </row>
    <row r="97" spans="2:11" x14ac:dyDescent="0.35">
      <c r="B97">
        <v>2010</v>
      </c>
      <c r="C97">
        <v>2010</v>
      </c>
      <c r="D97" t="s">
        <v>321</v>
      </c>
      <c r="E97" t="s">
        <v>320</v>
      </c>
      <c r="F97" t="s">
        <v>323</v>
      </c>
      <c r="G97" t="s">
        <v>322</v>
      </c>
      <c r="H97">
        <v>21657</v>
      </c>
      <c r="I97">
        <v>98386442</v>
      </c>
      <c r="J97">
        <v>22</v>
      </c>
      <c r="K97">
        <v>20.3</v>
      </c>
    </row>
    <row r="98" spans="2:11" x14ac:dyDescent="0.35">
      <c r="B98">
        <v>2010</v>
      </c>
      <c r="C98">
        <v>2010</v>
      </c>
      <c r="D98" t="s">
        <v>321</v>
      </c>
      <c r="E98" t="s">
        <v>320</v>
      </c>
      <c r="F98" t="s">
        <v>123</v>
      </c>
      <c r="G98" t="s">
        <v>124</v>
      </c>
      <c r="H98">
        <v>36</v>
      </c>
      <c r="I98" t="s">
        <v>125</v>
      </c>
      <c r="J98" t="s">
        <v>125</v>
      </c>
      <c r="K98" t="s">
        <v>125</v>
      </c>
    </row>
    <row r="99" spans="2:11" x14ac:dyDescent="0.35">
      <c r="B99">
        <v>2011</v>
      </c>
      <c r="C99">
        <v>2011</v>
      </c>
      <c r="D99" t="s">
        <v>331</v>
      </c>
      <c r="E99" t="s">
        <v>330</v>
      </c>
      <c r="F99" t="s">
        <v>323</v>
      </c>
      <c r="G99" t="s">
        <v>322</v>
      </c>
      <c r="H99">
        <v>122</v>
      </c>
      <c r="I99">
        <v>1275611</v>
      </c>
      <c r="J99">
        <v>9.6</v>
      </c>
      <c r="K99">
        <v>20.9</v>
      </c>
    </row>
    <row r="100" spans="2:11" x14ac:dyDescent="0.35">
      <c r="B100">
        <v>2011</v>
      </c>
      <c r="C100">
        <v>2011</v>
      </c>
      <c r="D100" t="s">
        <v>329</v>
      </c>
      <c r="E100" t="s">
        <v>328</v>
      </c>
      <c r="F100" t="s">
        <v>323</v>
      </c>
      <c r="G100" t="s">
        <v>322</v>
      </c>
      <c r="H100">
        <v>447</v>
      </c>
      <c r="I100">
        <v>7917405</v>
      </c>
      <c r="J100">
        <v>5.6</v>
      </c>
      <c r="K100">
        <v>9.5</v>
      </c>
    </row>
    <row r="101" spans="2:11" x14ac:dyDescent="0.35">
      <c r="B101">
        <v>2011</v>
      </c>
      <c r="C101">
        <v>2011</v>
      </c>
      <c r="D101" t="s">
        <v>327</v>
      </c>
      <c r="E101" t="s">
        <v>326</v>
      </c>
      <c r="F101" t="s">
        <v>325</v>
      </c>
      <c r="G101" t="s">
        <v>324</v>
      </c>
      <c r="H101">
        <v>41</v>
      </c>
      <c r="I101">
        <v>1343212</v>
      </c>
      <c r="J101">
        <v>3.1</v>
      </c>
      <c r="K101">
        <v>11.4</v>
      </c>
    </row>
    <row r="102" spans="2:11" x14ac:dyDescent="0.35">
      <c r="B102">
        <v>2011</v>
      </c>
      <c r="C102">
        <v>2011</v>
      </c>
      <c r="D102" t="s">
        <v>327</v>
      </c>
      <c r="E102" t="s">
        <v>326</v>
      </c>
      <c r="F102" t="s">
        <v>323</v>
      </c>
      <c r="G102" t="s">
        <v>322</v>
      </c>
      <c r="H102">
        <v>4598</v>
      </c>
      <c r="I102">
        <v>19074760</v>
      </c>
      <c r="J102">
        <v>24.1</v>
      </c>
      <c r="K102">
        <v>44.6</v>
      </c>
    </row>
    <row r="103" spans="2:11" x14ac:dyDescent="0.35">
      <c r="B103">
        <v>2011</v>
      </c>
      <c r="C103">
        <v>2011</v>
      </c>
      <c r="D103" t="s">
        <v>327</v>
      </c>
      <c r="E103" t="s">
        <v>326</v>
      </c>
      <c r="F103" t="s">
        <v>123</v>
      </c>
      <c r="G103" t="s">
        <v>124</v>
      </c>
      <c r="H103">
        <v>19</v>
      </c>
      <c r="I103" t="s">
        <v>125</v>
      </c>
      <c r="J103" t="s">
        <v>125</v>
      </c>
      <c r="K103" t="s">
        <v>125</v>
      </c>
    </row>
    <row r="104" spans="2:11" x14ac:dyDescent="0.35">
      <c r="B104">
        <v>2011</v>
      </c>
      <c r="C104">
        <v>2011</v>
      </c>
      <c r="D104" t="s">
        <v>321</v>
      </c>
      <c r="E104" t="s">
        <v>320</v>
      </c>
      <c r="F104" t="s">
        <v>325</v>
      </c>
      <c r="G104" t="s">
        <v>324</v>
      </c>
      <c r="H104">
        <v>1521</v>
      </c>
      <c r="I104">
        <v>23741303</v>
      </c>
      <c r="J104">
        <v>6.4</v>
      </c>
      <c r="K104">
        <v>17.899999999999999</v>
      </c>
    </row>
    <row r="105" spans="2:11" x14ac:dyDescent="0.35">
      <c r="B105">
        <v>2011</v>
      </c>
      <c r="C105">
        <v>2011</v>
      </c>
      <c r="D105" t="s">
        <v>321</v>
      </c>
      <c r="E105" t="s">
        <v>320</v>
      </c>
      <c r="F105" t="s">
        <v>323</v>
      </c>
      <c r="G105" t="s">
        <v>322</v>
      </c>
      <c r="H105">
        <v>21176</v>
      </c>
      <c r="I105">
        <v>98579832</v>
      </c>
      <c r="J105">
        <v>21.5</v>
      </c>
      <c r="K105">
        <v>19.3</v>
      </c>
    </row>
    <row r="106" spans="2:11" x14ac:dyDescent="0.35">
      <c r="B106">
        <v>2011</v>
      </c>
      <c r="C106">
        <v>2011</v>
      </c>
      <c r="D106" t="s">
        <v>321</v>
      </c>
      <c r="E106" t="s">
        <v>320</v>
      </c>
      <c r="F106" t="s">
        <v>123</v>
      </c>
      <c r="G106" t="s">
        <v>124</v>
      </c>
      <c r="H106">
        <v>31</v>
      </c>
      <c r="I106" t="s">
        <v>125</v>
      </c>
      <c r="J106" t="s">
        <v>125</v>
      </c>
      <c r="K106" t="s">
        <v>125</v>
      </c>
    </row>
    <row r="107" spans="2:11" x14ac:dyDescent="0.35">
      <c r="B107">
        <v>2012</v>
      </c>
      <c r="C107">
        <v>2012</v>
      </c>
      <c r="D107" t="s">
        <v>331</v>
      </c>
      <c r="E107" t="s">
        <v>330</v>
      </c>
      <c r="F107" t="s">
        <v>323</v>
      </c>
      <c r="G107" t="s">
        <v>322</v>
      </c>
      <c r="H107">
        <v>119</v>
      </c>
      <c r="I107">
        <v>1285777</v>
      </c>
      <c r="J107">
        <v>9.3000000000000007</v>
      </c>
      <c r="K107">
        <v>17</v>
      </c>
    </row>
    <row r="108" spans="2:11" x14ac:dyDescent="0.35">
      <c r="B108">
        <v>2012</v>
      </c>
      <c r="C108">
        <v>2012</v>
      </c>
      <c r="D108" t="s">
        <v>329</v>
      </c>
      <c r="E108" t="s">
        <v>328</v>
      </c>
      <c r="F108" t="s">
        <v>323</v>
      </c>
      <c r="G108" t="s">
        <v>322</v>
      </c>
      <c r="H108">
        <v>422</v>
      </c>
      <c r="I108">
        <v>8199631</v>
      </c>
      <c r="J108">
        <v>5.0999999999999996</v>
      </c>
      <c r="K108">
        <v>8.5</v>
      </c>
    </row>
    <row r="109" spans="2:11" x14ac:dyDescent="0.35">
      <c r="B109">
        <v>2012</v>
      </c>
      <c r="C109">
        <v>2012</v>
      </c>
      <c r="D109" t="s">
        <v>327</v>
      </c>
      <c r="E109" t="s">
        <v>326</v>
      </c>
      <c r="F109" t="s">
        <v>325</v>
      </c>
      <c r="G109" t="s">
        <v>324</v>
      </c>
      <c r="H109">
        <v>22</v>
      </c>
      <c r="I109">
        <v>1382158</v>
      </c>
      <c r="J109">
        <v>1.6</v>
      </c>
      <c r="K109">
        <v>6.3</v>
      </c>
    </row>
    <row r="110" spans="2:11" x14ac:dyDescent="0.35">
      <c r="B110">
        <v>2012</v>
      </c>
      <c r="C110">
        <v>2012</v>
      </c>
      <c r="D110" t="s">
        <v>327</v>
      </c>
      <c r="E110" t="s">
        <v>326</v>
      </c>
      <c r="F110" t="s">
        <v>323</v>
      </c>
      <c r="G110" t="s">
        <v>322</v>
      </c>
      <c r="H110">
        <v>4561</v>
      </c>
      <c r="I110">
        <v>19303983</v>
      </c>
      <c r="J110">
        <v>23.6</v>
      </c>
      <c r="K110">
        <v>42.4</v>
      </c>
    </row>
    <row r="111" spans="2:11" x14ac:dyDescent="0.35">
      <c r="B111">
        <v>2012</v>
      </c>
      <c r="C111">
        <v>2012</v>
      </c>
      <c r="D111" t="s">
        <v>327</v>
      </c>
      <c r="E111" t="s">
        <v>326</v>
      </c>
      <c r="F111" t="s">
        <v>123</v>
      </c>
      <c r="G111" t="s">
        <v>124</v>
      </c>
      <c r="H111">
        <v>13</v>
      </c>
      <c r="I111" t="s">
        <v>125</v>
      </c>
      <c r="J111" t="s">
        <v>125</v>
      </c>
      <c r="K111" t="s">
        <v>125</v>
      </c>
    </row>
    <row r="112" spans="2:11" x14ac:dyDescent="0.35">
      <c r="B112">
        <v>2012</v>
      </c>
      <c r="C112">
        <v>2012</v>
      </c>
      <c r="D112" t="s">
        <v>321</v>
      </c>
      <c r="E112" t="s">
        <v>320</v>
      </c>
      <c r="F112" t="s">
        <v>325</v>
      </c>
      <c r="G112" t="s">
        <v>324</v>
      </c>
      <c r="H112">
        <v>1555</v>
      </c>
      <c r="I112">
        <v>24163974</v>
      </c>
      <c r="J112">
        <v>6.4</v>
      </c>
      <c r="K112">
        <v>17.100000000000001</v>
      </c>
    </row>
    <row r="113" spans="2:11" x14ac:dyDescent="0.35">
      <c r="B113">
        <v>2012</v>
      </c>
      <c r="C113">
        <v>2012</v>
      </c>
      <c r="D113" t="s">
        <v>321</v>
      </c>
      <c r="E113" t="s">
        <v>320</v>
      </c>
      <c r="F113" t="s">
        <v>323</v>
      </c>
      <c r="G113" t="s">
        <v>322</v>
      </c>
      <c r="H113">
        <v>20494</v>
      </c>
      <c r="I113">
        <v>98773105</v>
      </c>
      <c r="J113">
        <v>20.7</v>
      </c>
      <c r="K113">
        <v>18.100000000000001</v>
      </c>
    </row>
    <row r="114" spans="2:11" x14ac:dyDescent="0.35">
      <c r="B114">
        <v>2012</v>
      </c>
      <c r="C114">
        <v>2012</v>
      </c>
      <c r="D114" t="s">
        <v>321</v>
      </c>
      <c r="E114" t="s">
        <v>320</v>
      </c>
      <c r="F114" t="s">
        <v>123</v>
      </c>
      <c r="G114" t="s">
        <v>124</v>
      </c>
      <c r="H114">
        <v>44</v>
      </c>
      <c r="I114" t="s">
        <v>125</v>
      </c>
      <c r="J114" t="s">
        <v>125</v>
      </c>
      <c r="K114" t="s">
        <v>125</v>
      </c>
    </row>
    <row r="115" spans="2:11" x14ac:dyDescent="0.35">
      <c r="B115">
        <v>2013</v>
      </c>
      <c r="C115">
        <v>2013</v>
      </c>
      <c r="D115" t="s">
        <v>331</v>
      </c>
      <c r="E115" t="s">
        <v>330</v>
      </c>
      <c r="F115" t="s">
        <v>323</v>
      </c>
      <c r="G115" t="s">
        <v>322</v>
      </c>
      <c r="H115">
        <v>127</v>
      </c>
      <c r="I115">
        <v>1297271</v>
      </c>
      <c r="J115">
        <v>9.8000000000000007</v>
      </c>
      <c r="K115">
        <v>17.899999999999999</v>
      </c>
    </row>
    <row r="116" spans="2:11" x14ac:dyDescent="0.35">
      <c r="B116">
        <v>2013</v>
      </c>
      <c r="C116">
        <v>2013</v>
      </c>
      <c r="D116" t="s">
        <v>329</v>
      </c>
      <c r="E116" t="s">
        <v>328</v>
      </c>
      <c r="F116" t="s">
        <v>323</v>
      </c>
      <c r="G116" t="s">
        <v>322</v>
      </c>
      <c r="H116">
        <v>465</v>
      </c>
      <c r="I116">
        <v>8446242</v>
      </c>
      <c r="J116">
        <v>5.5</v>
      </c>
      <c r="K116">
        <v>8.6999999999999993</v>
      </c>
    </row>
    <row r="117" spans="2:11" x14ac:dyDescent="0.35">
      <c r="B117">
        <v>2013</v>
      </c>
      <c r="C117">
        <v>2013</v>
      </c>
      <c r="D117" t="s">
        <v>327</v>
      </c>
      <c r="E117" t="s">
        <v>326</v>
      </c>
      <c r="F117" t="s">
        <v>325</v>
      </c>
      <c r="G117" t="s">
        <v>324</v>
      </c>
      <c r="H117">
        <v>30</v>
      </c>
      <c r="I117">
        <v>1424469</v>
      </c>
      <c r="J117">
        <v>2.1</v>
      </c>
      <c r="K117">
        <v>8.3000000000000007</v>
      </c>
    </row>
    <row r="118" spans="2:11" x14ac:dyDescent="0.35">
      <c r="B118">
        <v>2013</v>
      </c>
      <c r="C118">
        <v>2013</v>
      </c>
      <c r="D118" t="s">
        <v>327</v>
      </c>
      <c r="E118" t="s">
        <v>326</v>
      </c>
      <c r="F118" t="s">
        <v>323</v>
      </c>
      <c r="G118" t="s">
        <v>322</v>
      </c>
      <c r="H118">
        <v>4477</v>
      </c>
      <c r="I118">
        <v>19510272</v>
      </c>
      <c r="J118">
        <v>22.9</v>
      </c>
      <c r="K118">
        <v>39.6</v>
      </c>
    </row>
    <row r="119" spans="2:11" x14ac:dyDescent="0.35">
      <c r="B119">
        <v>2013</v>
      </c>
      <c r="C119">
        <v>2013</v>
      </c>
      <c r="D119" t="s">
        <v>327</v>
      </c>
      <c r="E119" t="s">
        <v>326</v>
      </c>
      <c r="F119" t="s">
        <v>123</v>
      </c>
      <c r="G119" t="s">
        <v>124</v>
      </c>
      <c r="H119">
        <v>21</v>
      </c>
      <c r="I119" t="s">
        <v>125</v>
      </c>
      <c r="J119" t="s">
        <v>125</v>
      </c>
      <c r="K119" t="s">
        <v>125</v>
      </c>
    </row>
    <row r="120" spans="2:11" x14ac:dyDescent="0.35">
      <c r="B120">
        <v>2013</v>
      </c>
      <c r="C120">
        <v>2013</v>
      </c>
      <c r="D120" t="s">
        <v>321</v>
      </c>
      <c r="E120" t="s">
        <v>320</v>
      </c>
      <c r="F120" t="s">
        <v>325</v>
      </c>
      <c r="G120" t="s">
        <v>324</v>
      </c>
      <c r="H120">
        <v>1594</v>
      </c>
      <c r="I120">
        <v>24622355</v>
      </c>
      <c r="J120">
        <v>6.5</v>
      </c>
      <c r="K120">
        <v>16.399999999999999</v>
      </c>
    </row>
    <row r="121" spans="2:11" x14ac:dyDescent="0.35">
      <c r="B121">
        <v>2013</v>
      </c>
      <c r="C121">
        <v>2013</v>
      </c>
      <c r="D121" t="s">
        <v>321</v>
      </c>
      <c r="E121" t="s">
        <v>320</v>
      </c>
      <c r="F121" t="s">
        <v>323</v>
      </c>
      <c r="G121" t="s">
        <v>322</v>
      </c>
      <c r="H121">
        <v>20914</v>
      </c>
      <c r="I121">
        <v>98936925</v>
      </c>
      <c r="J121">
        <v>21.1</v>
      </c>
      <c r="K121">
        <v>18</v>
      </c>
    </row>
    <row r="122" spans="2:11" x14ac:dyDescent="0.35">
      <c r="B122">
        <v>2013</v>
      </c>
      <c r="C122">
        <v>2013</v>
      </c>
      <c r="D122" t="s">
        <v>321</v>
      </c>
      <c r="E122" t="s">
        <v>320</v>
      </c>
      <c r="F122" t="s">
        <v>123</v>
      </c>
      <c r="G122" t="s">
        <v>124</v>
      </c>
      <c r="H122">
        <v>42</v>
      </c>
      <c r="I122" t="s">
        <v>125</v>
      </c>
      <c r="J122" t="s">
        <v>125</v>
      </c>
      <c r="K122" t="s">
        <v>125</v>
      </c>
    </row>
    <row r="123" spans="2:11" x14ac:dyDescent="0.35">
      <c r="B123">
        <v>2014</v>
      </c>
      <c r="C123">
        <v>2014</v>
      </c>
      <c r="D123" t="s">
        <v>331</v>
      </c>
      <c r="E123" t="s">
        <v>330</v>
      </c>
      <c r="F123" t="s">
        <v>323</v>
      </c>
      <c r="G123" t="s">
        <v>322</v>
      </c>
      <c r="H123">
        <v>145</v>
      </c>
      <c r="I123">
        <v>1308965</v>
      </c>
      <c r="J123">
        <v>11.1</v>
      </c>
      <c r="K123">
        <v>18.5</v>
      </c>
    </row>
    <row r="124" spans="2:11" x14ac:dyDescent="0.35">
      <c r="B124">
        <v>2014</v>
      </c>
      <c r="C124">
        <v>2014</v>
      </c>
      <c r="D124" t="s">
        <v>329</v>
      </c>
      <c r="E124" t="s">
        <v>328</v>
      </c>
      <c r="F124" t="s">
        <v>323</v>
      </c>
      <c r="G124" t="s">
        <v>322</v>
      </c>
      <c r="H124">
        <v>498</v>
      </c>
      <c r="I124">
        <v>8801307</v>
      </c>
      <c r="J124">
        <v>5.7</v>
      </c>
      <c r="K124">
        <v>8.3000000000000007</v>
      </c>
    </row>
    <row r="125" spans="2:11" x14ac:dyDescent="0.35">
      <c r="B125">
        <v>2014</v>
      </c>
      <c r="C125">
        <v>2014</v>
      </c>
      <c r="D125" t="s">
        <v>327</v>
      </c>
      <c r="E125" t="s">
        <v>326</v>
      </c>
      <c r="F125" t="s">
        <v>325</v>
      </c>
      <c r="G125" t="s">
        <v>324</v>
      </c>
      <c r="H125">
        <v>50</v>
      </c>
      <c r="I125">
        <v>1474585</v>
      </c>
      <c r="J125">
        <v>3.4</v>
      </c>
      <c r="K125">
        <v>11.8</v>
      </c>
    </row>
    <row r="126" spans="2:11" x14ac:dyDescent="0.35">
      <c r="B126">
        <v>2014</v>
      </c>
      <c r="C126">
        <v>2014</v>
      </c>
      <c r="D126" t="s">
        <v>327</v>
      </c>
      <c r="E126" t="s">
        <v>326</v>
      </c>
      <c r="F126" t="s">
        <v>323</v>
      </c>
      <c r="G126" t="s">
        <v>322</v>
      </c>
      <c r="H126">
        <v>4529</v>
      </c>
      <c r="I126">
        <v>19766066</v>
      </c>
      <c r="J126">
        <v>22.9</v>
      </c>
      <c r="K126">
        <v>38.1</v>
      </c>
    </row>
    <row r="127" spans="2:11" x14ac:dyDescent="0.35">
      <c r="B127">
        <v>2014</v>
      </c>
      <c r="C127">
        <v>2014</v>
      </c>
      <c r="D127" t="s">
        <v>327</v>
      </c>
      <c r="E127" t="s">
        <v>326</v>
      </c>
      <c r="F127" t="s">
        <v>123</v>
      </c>
      <c r="G127" t="s">
        <v>124</v>
      </c>
      <c r="H127">
        <v>34</v>
      </c>
      <c r="I127" t="s">
        <v>125</v>
      </c>
      <c r="J127" t="s">
        <v>125</v>
      </c>
      <c r="K127" t="s">
        <v>125</v>
      </c>
    </row>
    <row r="128" spans="2:11" x14ac:dyDescent="0.35">
      <c r="B128">
        <v>2014</v>
      </c>
      <c r="C128">
        <v>2014</v>
      </c>
      <c r="D128" t="s">
        <v>321</v>
      </c>
      <c r="E128" t="s">
        <v>320</v>
      </c>
      <c r="F128" t="s">
        <v>325</v>
      </c>
      <c r="G128" t="s">
        <v>324</v>
      </c>
      <c r="H128">
        <v>1643</v>
      </c>
      <c r="I128">
        <v>25100422</v>
      </c>
      <c r="J128">
        <v>6.5</v>
      </c>
      <c r="K128">
        <v>15.7</v>
      </c>
    </row>
    <row r="129" spans="2:11" x14ac:dyDescent="0.35">
      <c r="B129">
        <v>2014</v>
      </c>
      <c r="C129">
        <v>2014</v>
      </c>
      <c r="D129" t="s">
        <v>321</v>
      </c>
      <c r="E129" t="s">
        <v>320</v>
      </c>
      <c r="F129" t="s">
        <v>323</v>
      </c>
      <c r="G129" t="s">
        <v>322</v>
      </c>
      <c r="H129">
        <v>21366</v>
      </c>
      <c r="I129">
        <v>99042219</v>
      </c>
      <c r="J129">
        <v>21.6</v>
      </c>
      <c r="K129">
        <v>18</v>
      </c>
    </row>
    <row r="130" spans="2:11" x14ac:dyDescent="0.35">
      <c r="B130">
        <v>2014</v>
      </c>
      <c r="C130">
        <v>2014</v>
      </c>
      <c r="D130" t="s">
        <v>321</v>
      </c>
      <c r="E130" t="s">
        <v>320</v>
      </c>
      <c r="F130" t="s">
        <v>123</v>
      </c>
      <c r="G130" t="s">
        <v>124</v>
      </c>
      <c r="H130">
        <v>64</v>
      </c>
      <c r="I130" t="s">
        <v>125</v>
      </c>
      <c r="J130" t="s">
        <v>125</v>
      </c>
      <c r="K130" t="s">
        <v>125</v>
      </c>
    </row>
    <row r="131" spans="2:11" x14ac:dyDescent="0.35">
      <c r="B131">
        <v>2015</v>
      </c>
      <c r="C131">
        <v>2015</v>
      </c>
      <c r="D131" t="s">
        <v>331</v>
      </c>
      <c r="E131" t="s">
        <v>330</v>
      </c>
      <c r="F131" t="s">
        <v>323</v>
      </c>
      <c r="G131" t="s">
        <v>322</v>
      </c>
      <c r="H131">
        <v>143</v>
      </c>
      <c r="I131">
        <v>1320413</v>
      </c>
      <c r="J131">
        <v>10.8</v>
      </c>
      <c r="K131">
        <v>17.7</v>
      </c>
    </row>
    <row r="132" spans="2:11" x14ac:dyDescent="0.35">
      <c r="B132">
        <v>2015</v>
      </c>
      <c r="C132">
        <v>2015</v>
      </c>
      <c r="D132" t="s">
        <v>329</v>
      </c>
      <c r="E132" t="s">
        <v>328</v>
      </c>
      <c r="F132" t="s">
        <v>323</v>
      </c>
      <c r="G132" t="s">
        <v>322</v>
      </c>
      <c r="H132">
        <v>574</v>
      </c>
      <c r="I132">
        <v>9127211</v>
      </c>
      <c r="J132">
        <v>6.3</v>
      </c>
      <c r="K132">
        <v>8.9</v>
      </c>
    </row>
    <row r="133" spans="2:11" x14ac:dyDescent="0.35">
      <c r="B133">
        <v>2015</v>
      </c>
      <c r="C133">
        <v>2015</v>
      </c>
      <c r="D133" t="s">
        <v>327</v>
      </c>
      <c r="E133" t="s">
        <v>326</v>
      </c>
      <c r="F133" t="s">
        <v>325</v>
      </c>
      <c r="G133" t="s">
        <v>324</v>
      </c>
      <c r="H133">
        <v>45</v>
      </c>
      <c r="I133">
        <v>1522180</v>
      </c>
      <c r="J133">
        <v>3</v>
      </c>
      <c r="K133">
        <v>8.9</v>
      </c>
    </row>
    <row r="134" spans="2:11" x14ac:dyDescent="0.35">
      <c r="B134">
        <v>2015</v>
      </c>
      <c r="C134">
        <v>2015</v>
      </c>
      <c r="D134" t="s">
        <v>327</v>
      </c>
      <c r="E134" t="s">
        <v>326</v>
      </c>
      <c r="F134" t="s">
        <v>323</v>
      </c>
      <c r="G134" t="s">
        <v>322</v>
      </c>
      <c r="H134">
        <v>4678</v>
      </c>
      <c r="I134">
        <v>19995887</v>
      </c>
      <c r="J134">
        <v>23.4</v>
      </c>
      <c r="K134">
        <v>37.799999999999997</v>
      </c>
    </row>
    <row r="135" spans="2:11" x14ac:dyDescent="0.35">
      <c r="B135">
        <v>2015</v>
      </c>
      <c r="C135">
        <v>2015</v>
      </c>
      <c r="D135" t="s">
        <v>327</v>
      </c>
      <c r="E135" t="s">
        <v>326</v>
      </c>
      <c r="F135" t="s">
        <v>123</v>
      </c>
      <c r="G135" t="s">
        <v>124</v>
      </c>
      <c r="H135">
        <v>19</v>
      </c>
      <c r="I135" t="s">
        <v>125</v>
      </c>
      <c r="J135" t="s">
        <v>125</v>
      </c>
      <c r="K135" t="s">
        <v>125</v>
      </c>
    </row>
    <row r="136" spans="2:11" x14ac:dyDescent="0.35">
      <c r="B136">
        <v>2015</v>
      </c>
      <c r="C136">
        <v>2015</v>
      </c>
      <c r="D136" t="s">
        <v>321</v>
      </c>
      <c r="E136" t="s">
        <v>320</v>
      </c>
      <c r="F136" t="s">
        <v>325</v>
      </c>
      <c r="G136" t="s">
        <v>324</v>
      </c>
      <c r="H136">
        <v>1810</v>
      </c>
      <c r="I136">
        <v>25607803</v>
      </c>
      <c r="J136">
        <v>7.1</v>
      </c>
      <c r="K136">
        <v>16.3</v>
      </c>
    </row>
    <row r="137" spans="2:11" x14ac:dyDescent="0.35">
      <c r="B137">
        <v>2015</v>
      </c>
      <c r="C137">
        <v>2015</v>
      </c>
      <c r="D137" t="s">
        <v>321</v>
      </c>
      <c r="E137" t="s">
        <v>320</v>
      </c>
      <c r="F137" t="s">
        <v>323</v>
      </c>
      <c r="G137" t="s">
        <v>322</v>
      </c>
      <c r="H137">
        <v>21513</v>
      </c>
      <c r="I137">
        <v>99182385</v>
      </c>
      <c r="J137">
        <v>21.7</v>
      </c>
      <c r="K137">
        <v>17.7</v>
      </c>
    </row>
    <row r="138" spans="2:11" x14ac:dyDescent="0.35">
      <c r="B138">
        <v>2015</v>
      </c>
      <c r="C138">
        <v>2015</v>
      </c>
      <c r="D138" t="s">
        <v>321</v>
      </c>
      <c r="E138" t="s">
        <v>320</v>
      </c>
      <c r="F138" t="s">
        <v>123</v>
      </c>
      <c r="G138" t="s">
        <v>124</v>
      </c>
      <c r="H138">
        <v>54</v>
      </c>
      <c r="I138" t="s">
        <v>125</v>
      </c>
      <c r="J138" t="s">
        <v>125</v>
      </c>
      <c r="K138" t="s">
        <v>125</v>
      </c>
    </row>
    <row r="139" spans="2:11" x14ac:dyDescent="0.35">
      <c r="B139">
        <v>2016</v>
      </c>
      <c r="C139">
        <v>2016</v>
      </c>
      <c r="D139" t="s">
        <v>331</v>
      </c>
      <c r="E139" t="s">
        <v>330</v>
      </c>
      <c r="F139" t="s">
        <v>323</v>
      </c>
      <c r="G139" t="s">
        <v>322</v>
      </c>
      <c r="H139">
        <v>139</v>
      </c>
      <c r="I139">
        <v>1330302</v>
      </c>
      <c r="J139">
        <v>10.4</v>
      </c>
      <c r="K139">
        <v>16.7</v>
      </c>
    </row>
    <row r="140" spans="2:11" x14ac:dyDescent="0.35">
      <c r="B140">
        <v>2016</v>
      </c>
      <c r="C140">
        <v>2016</v>
      </c>
      <c r="D140" t="s">
        <v>329</v>
      </c>
      <c r="E140" t="s">
        <v>328</v>
      </c>
      <c r="F140" t="s">
        <v>323</v>
      </c>
      <c r="G140" t="s">
        <v>322</v>
      </c>
      <c r="H140">
        <v>570</v>
      </c>
      <c r="I140">
        <v>9307742</v>
      </c>
      <c r="J140">
        <v>6.1</v>
      </c>
      <c r="K140">
        <v>8.5</v>
      </c>
    </row>
    <row r="141" spans="2:11" x14ac:dyDescent="0.35">
      <c r="B141">
        <v>2016</v>
      </c>
      <c r="C141">
        <v>2016</v>
      </c>
      <c r="D141" t="s">
        <v>327</v>
      </c>
      <c r="E141" t="s">
        <v>326</v>
      </c>
      <c r="F141" t="s">
        <v>325</v>
      </c>
      <c r="G141" t="s">
        <v>324</v>
      </c>
      <c r="H141">
        <v>50</v>
      </c>
      <c r="I141">
        <v>1562636</v>
      </c>
      <c r="J141">
        <v>3.2</v>
      </c>
      <c r="K141">
        <v>10.7</v>
      </c>
    </row>
    <row r="142" spans="2:11" x14ac:dyDescent="0.35">
      <c r="B142">
        <v>2016</v>
      </c>
      <c r="C142">
        <v>2016</v>
      </c>
      <c r="D142" t="s">
        <v>327</v>
      </c>
      <c r="E142" t="s">
        <v>326</v>
      </c>
      <c r="F142" t="s">
        <v>323</v>
      </c>
      <c r="G142" t="s">
        <v>322</v>
      </c>
      <c r="H142">
        <v>5019</v>
      </c>
      <c r="I142">
        <v>20181252</v>
      </c>
      <c r="J142">
        <v>24.9</v>
      </c>
      <c r="K142">
        <v>38.9</v>
      </c>
    </row>
    <row r="143" spans="2:11" x14ac:dyDescent="0.35">
      <c r="B143">
        <v>2016</v>
      </c>
      <c r="C143">
        <v>2016</v>
      </c>
      <c r="D143" t="s">
        <v>327</v>
      </c>
      <c r="E143" t="s">
        <v>326</v>
      </c>
      <c r="F143" t="s">
        <v>123</v>
      </c>
      <c r="G143" t="s">
        <v>124</v>
      </c>
      <c r="H143">
        <v>19</v>
      </c>
      <c r="I143" t="s">
        <v>125</v>
      </c>
      <c r="J143" t="s">
        <v>125</v>
      </c>
      <c r="K143" t="s">
        <v>125</v>
      </c>
    </row>
    <row r="144" spans="2:11" x14ac:dyDescent="0.35">
      <c r="B144">
        <v>2016</v>
      </c>
      <c r="C144">
        <v>2016</v>
      </c>
      <c r="D144" t="s">
        <v>321</v>
      </c>
      <c r="E144" t="s">
        <v>320</v>
      </c>
      <c r="F144" t="s">
        <v>325</v>
      </c>
      <c r="G144" t="s">
        <v>324</v>
      </c>
      <c r="H144">
        <v>1865</v>
      </c>
      <c r="I144">
        <v>25954586</v>
      </c>
      <c r="J144">
        <v>7.2</v>
      </c>
      <c r="K144">
        <v>16.100000000000001</v>
      </c>
    </row>
    <row r="145" spans="2:11" x14ac:dyDescent="0.35">
      <c r="B145">
        <v>2016</v>
      </c>
      <c r="C145">
        <v>2016</v>
      </c>
      <c r="D145" t="s">
        <v>321</v>
      </c>
      <c r="E145" t="s">
        <v>320</v>
      </c>
      <c r="F145" t="s">
        <v>323</v>
      </c>
      <c r="G145" t="s">
        <v>322</v>
      </c>
      <c r="H145">
        <v>22633</v>
      </c>
      <c r="I145">
        <v>99244006</v>
      </c>
      <c r="J145">
        <v>22.8</v>
      </c>
      <c r="K145">
        <v>18.2</v>
      </c>
    </row>
    <row r="146" spans="2:11" x14ac:dyDescent="0.35">
      <c r="B146">
        <v>2016</v>
      </c>
      <c r="C146">
        <v>2016</v>
      </c>
      <c r="D146" t="s">
        <v>321</v>
      </c>
      <c r="E146" t="s">
        <v>320</v>
      </c>
      <c r="F146" t="s">
        <v>123</v>
      </c>
      <c r="G146" t="s">
        <v>124</v>
      </c>
      <c r="H146">
        <v>57</v>
      </c>
      <c r="I146" t="s">
        <v>125</v>
      </c>
      <c r="J146" t="s">
        <v>125</v>
      </c>
      <c r="K146" t="s">
        <v>125</v>
      </c>
    </row>
    <row r="147" spans="2:11" x14ac:dyDescent="0.35">
      <c r="B147">
        <v>2017</v>
      </c>
      <c r="C147">
        <v>2017</v>
      </c>
      <c r="D147" t="s">
        <v>331</v>
      </c>
      <c r="E147" t="s">
        <v>330</v>
      </c>
      <c r="F147" t="s">
        <v>323</v>
      </c>
      <c r="G147" t="s">
        <v>322</v>
      </c>
      <c r="H147">
        <v>136</v>
      </c>
      <c r="I147">
        <v>1338910</v>
      </c>
      <c r="J147">
        <v>10.199999999999999</v>
      </c>
      <c r="K147">
        <v>14.4</v>
      </c>
    </row>
    <row r="148" spans="2:11" x14ac:dyDescent="0.35">
      <c r="B148">
        <v>2017</v>
      </c>
      <c r="C148">
        <v>2017</v>
      </c>
      <c r="D148" t="s">
        <v>329</v>
      </c>
      <c r="E148" t="s">
        <v>328</v>
      </c>
      <c r="F148" t="s">
        <v>323</v>
      </c>
      <c r="G148" t="s">
        <v>322</v>
      </c>
      <c r="H148">
        <v>609</v>
      </c>
      <c r="I148">
        <v>9642283</v>
      </c>
      <c r="J148">
        <v>6.3</v>
      </c>
      <c r="K148">
        <v>8.4</v>
      </c>
    </row>
    <row r="149" spans="2:11" x14ac:dyDescent="0.35">
      <c r="B149">
        <v>2017</v>
      </c>
      <c r="C149">
        <v>2017</v>
      </c>
      <c r="D149" t="s">
        <v>327</v>
      </c>
      <c r="E149" t="s">
        <v>326</v>
      </c>
      <c r="F149" t="s">
        <v>325</v>
      </c>
      <c r="G149" t="s">
        <v>324</v>
      </c>
      <c r="H149">
        <v>45</v>
      </c>
      <c r="I149">
        <v>1609164</v>
      </c>
      <c r="J149">
        <v>2.8</v>
      </c>
      <c r="K149">
        <v>9.1999999999999993</v>
      </c>
    </row>
    <row r="150" spans="2:11" x14ac:dyDescent="0.35">
      <c r="B150">
        <v>2017</v>
      </c>
      <c r="C150">
        <v>2017</v>
      </c>
      <c r="D150" t="s">
        <v>327</v>
      </c>
      <c r="E150" t="s">
        <v>326</v>
      </c>
      <c r="F150" t="s">
        <v>323</v>
      </c>
      <c r="G150" t="s">
        <v>322</v>
      </c>
      <c r="H150">
        <v>5000</v>
      </c>
      <c r="I150">
        <v>20416272</v>
      </c>
      <c r="J150">
        <v>24.5</v>
      </c>
      <c r="K150">
        <v>36.799999999999997</v>
      </c>
    </row>
    <row r="151" spans="2:11" x14ac:dyDescent="0.35">
      <c r="B151">
        <v>2017</v>
      </c>
      <c r="C151">
        <v>2017</v>
      </c>
      <c r="D151" t="s">
        <v>327</v>
      </c>
      <c r="E151" t="s">
        <v>326</v>
      </c>
      <c r="F151" t="s">
        <v>123</v>
      </c>
      <c r="G151" t="s">
        <v>124</v>
      </c>
      <c r="H151">
        <v>20</v>
      </c>
      <c r="I151" t="s">
        <v>125</v>
      </c>
      <c r="J151" t="s">
        <v>125</v>
      </c>
      <c r="K151" t="s">
        <v>125</v>
      </c>
    </row>
    <row r="152" spans="2:11" x14ac:dyDescent="0.35">
      <c r="B152">
        <v>2017</v>
      </c>
      <c r="C152">
        <v>2017</v>
      </c>
      <c r="D152" t="s">
        <v>321</v>
      </c>
      <c r="E152" t="s">
        <v>320</v>
      </c>
      <c r="F152" t="s">
        <v>325</v>
      </c>
      <c r="G152" t="s">
        <v>324</v>
      </c>
      <c r="H152">
        <v>1949</v>
      </c>
      <c r="I152">
        <v>26638624</v>
      </c>
      <c r="J152">
        <v>7.3</v>
      </c>
      <c r="K152">
        <v>16.100000000000001</v>
      </c>
    </row>
    <row r="153" spans="2:11" x14ac:dyDescent="0.35">
      <c r="B153">
        <v>2017</v>
      </c>
      <c r="C153">
        <v>2017</v>
      </c>
      <c r="D153" t="s">
        <v>321</v>
      </c>
      <c r="E153" t="s">
        <v>320</v>
      </c>
      <c r="F153" t="s">
        <v>323</v>
      </c>
      <c r="G153" t="s">
        <v>322</v>
      </c>
      <c r="H153">
        <v>22660</v>
      </c>
      <c r="I153">
        <v>99231457</v>
      </c>
      <c r="J153">
        <v>22.8</v>
      </c>
      <c r="K153">
        <v>17.8</v>
      </c>
    </row>
    <row r="154" spans="2:11" x14ac:dyDescent="0.35">
      <c r="B154">
        <v>2017</v>
      </c>
      <c r="C154">
        <v>2017</v>
      </c>
      <c r="D154" t="s">
        <v>321</v>
      </c>
      <c r="E154" t="s">
        <v>320</v>
      </c>
      <c r="F154" t="s">
        <v>123</v>
      </c>
      <c r="G154" t="s">
        <v>124</v>
      </c>
      <c r="H154">
        <v>50</v>
      </c>
      <c r="I154" t="s">
        <v>125</v>
      </c>
      <c r="J154" t="s">
        <v>125</v>
      </c>
      <c r="K154" t="s">
        <v>125</v>
      </c>
    </row>
    <row r="155" spans="2:11" x14ac:dyDescent="0.35">
      <c r="B155">
        <v>2018</v>
      </c>
      <c r="C155">
        <v>2018</v>
      </c>
      <c r="D155" t="s">
        <v>331</v>
      </c>
      <c r="E155" t="s">
        <v>330</v>
      </c>
      <c r="F155" t="s">
        <v>323</v>
      </c>
      <c r="G155" t="s">
        <v>322</v>
      </c>
      <c r="H155">
        <v>161</v>
      </c>
      <c r="I155">
        <v>1346333</v>
      </c>
      <c r="J155">
        <v>12</v>
      </c>
      <c r="K155">
        <v>16.399999999999999</v>
      </c>
    </row>
    <row r="156" spans="2:11" x14ac:dyDescent="0.35">
      <c r="B156">
        <v>2018</v>
      </c>
      <c r="C156">
        <v>2018</v>
      </c>
      <c r="D156" t="s">
        <v>329</v>
      </c>
      <c r="E156" t="s">
        <v>328</v>
      </c>
      <c r="F156" t="s">
        <v>325</v>
      </c>
      <c r="G156" t="s">
        <v>324</v>
      </c>
      <c r="H156">
        <v>11</v>
      </c>
      <c r="I156">
        <v>529290</v>
      </c>
      <c r="J156" t="s">
        <v>149</v>
      </c>
      <c r="K156" t="s">
        <v>149</v>
      </c>
    </row>
    <row r="157" spans="2:11" x14ac:dyDescent="0.35">
      <c r="B157">
        <v>2018</v>
      </c>
      <c r="C157">
        <v>2018</v>
      </c>
      <c r="D157" t="s">
        <v>329</v>
      </c>
      <c r="E157" t="s">
        <v>328</v>
      </c>
      <c r="F157" t="s">
        <v>323</v>
      </c>
      <c r="G157" t="s">
        <v>322</v>
      </c>
      <c r="H157">
        <v>704</v>
      </c>
      <c r="I157">
        <v>9826947</v>
      </c>
      <c r="J157">
        <v>7.2</v>
      </c>
      <c r="K157">
        <v>9.1999999999999993</v>
      </c>
    </row>
    <row r="158" spans="2:11" x14ac:dyDescent="0.35">
      <c r="B158">
        <v>2018</v>
      </c>
      <c r="C158">
        <v>2018</v>
      </c>
      <c r="D158" t="s">
        <v>327</v>
      </c>
      <c r="E158" t="s">
        <v>326</v>
      </c>
      <c r="F158" t="s">
        <v>325</v>
      </c>
      <c r="G158" t="s">
        <v>324</v>
      </c>
      <c r="H158">
        <v>60</v>
      </c>
      <c r="I158">
        <v>1644286</v>
      </c>
      <c r="J158">
        <v>3.6</v>
      </c>
      <c r="K158">
        <v>10</v>
      </c>
    </row>
    <row r="159" spans="2:11" x14ac:dyDescent="0.35">
      <c r="B159">
        <v>2018</v>
      </c>
      <c r="C159">
        <v>2018</v>
      </c>
      <c r="D159" t="s">
        <v>327</v>
      </c>
      <c r="E159" t="s">
        <v>326</v>
      </c>
      <c r="F159" t="s">
        <v>323</v>
      </c>
      <c r="G159" t="s">
        <v>322</v>
      </c>
      <c r="H159">
        <v>5214</v>
      </c>
      <c r="I159">
        <v>20572958</v>
      </c>
      <c r="J159">
        <v>25.3</v>
      </c>
      <c r="K159">
        <v>37.299999999999997</v>
      </c>
    </row>
    <row r="160" spans="2:11" x14ac:dyDescent="0.35">
      <c r="B160">
        <v>2018</v>
      </c>
      <c r="C160">
        <v>2018</v>
      </c>
      <c r="D160" t="s">
        <v>327</v>
      </c>
      <c r="E160" t="s">
        <v>326</v>
      </c>
      <c r="F160" t="s">
        <v>123</v>
      </c>
      <c r="G160" t="s">
        <v>124</v>
      </c>
      <c r="H160">
        <v>17</v>
      </c>
      <c r="I160" t="s">
        <v>125</v>
      </c>
      <c r="J160" t="s">
        <v>125</v>
      </c>
      <c r="K160" t="s">
        <v>125</v>
      </c>
    </row>
    <row r="161" spans="2:11" x14ac:dyDescent="0.35">
      <c r="B161">
        <v>2018</v>
      </c>
      <c r="C161">
        <v>2018</v>
      </c>
      <c r="D161" t="s">
        <v>321</v>
      </c>
      <c r="E161" t="s">
        <v>320</v>
      </c>
      <c r="F161" t="s">
        <v>325</v>
      </c>
      <c r="G161" t="s">
        <v>324</v>
      </c>
      <c r="H161">
        <v>2040</v>
      </c>
      <c r="I161">
        <v>27030952</v>
      </c>
      <c r="J161">
        <v>7.5</v>
      </c>
      <c r="K161">
        <v>15.7</v>
      </c>
    </row>
    <row r="162" spans="2:11" x14ac:dyDescent="0.35">
      <c r="B162">
        <v>2018</v>
      </c>
      <c r="C162">
        <v>2018</v>
      </c>
      <c r="D162" t="s">
        <v>321</v>
      </c>
      <c r="E162" t="s">
        <v>320</v>
      </c>
      <c r="F162" t="s">
        <v>323</v>
      </c>
      <c r="G162" t="s">
        <v>322</v>
      </c>
      <c r="H162">
        <v>23218</v>
      </c>
      <c r="I162">
        <v>99148256</v>
      </c>
      <c r="J162">
        <v>23.4</v>
      </c>
      <c r="K162">
        <v>17.8</v>
      </c>
    </row>
    <row r="163" spans="2:11" x14ac:dyDescent="0.35">
      <c r="B163">
        <v>2018</v>
      </c>
      <c r="C163">
        <v>2018</v>
      </c>
      <c r="D163" t="s">
        <v>321</v>
      </c>
      <c r="E163" t="s">
        <v>320</v>
      </c>
      <c r="F163" t="s">
        <v>123</v>
      </c>
      <c r="G163" t="s">
        <v>124</v>
      </c>
      <c r="H163">
        <v>58</v>
      </c>
      <c r="I163" t="s">
        <v>125</v>
      </c>
      <c r="J163" t="s">
        <v>125</v>
      </c>
      <c r="K163" t="s">
        <v>125</v>
      </c>
    </row>
    <row r="164" spans="2:11" x14ac:dyDescent="0.35">
      <c r="B164">
        <v>2019</v>
      </c>
      <c r="C164">
        <v>2019</v>
      </c>
      <c r="D164" t="s">
        <v>331</v>
      </c>
      <c r="E164" t="s">
        <v>330</v>
      </c>
      <c r="F164" t="s">
        <v>325</v>
      </c>
      <c r="G164" t="s">
        <v>324</v>
      </c>
      <c r="H164">
        <v>12</v>
      </c>
      <c r="I164">
        <v>1042067</v>
      </c>
      <c r="J164" t="s">
        <v>149</v>
      </c>
      <c r="K164" t="s">
        <v>149</v>
      </c>
    </row>
    <row r="165" spans="2:11" x14ac:dyDescent="0.35">
      <c r="B165">
        <v>2019</v>
      </c>
      <c r="C165">
        <v>2019</v>
      </c>
      <c r="D165" t="s">
        <v>331</v>
      </c>
      <c r="E165" t="s">
        <v>330</v>
      </c>
      <c r="F165" t="s">
        <v>323</v>
      </c>
      <c r="G165" t="s">
        <v>322</v>
      </c>
      <c r="H165">
        <v>155</v>
      </c>
      <c r="I165">
        <v>1355989</v>
      </c>
      <c r="J165">
        <v>11.4</v>
      </c>
      <c r="K165">
        <v>14.9</v>
      </c>
    </row>
    <row r="166" spans="2:11" x14ac:dyDescent="0.35">
      <c r="B166">
        <v>2019</v>
      </c>
      <c r="C166">
        <v>2019</v>
      </c>
      <c r="D166" t="s">
        <v>329</v>
      </c>
      <c r="E166" t="s">
        <v>328</v>
      </c>
      <c r="F166" t="s">
        <v>323</v>
      </c>
      <c r="G166" t="s">
        <v>322</v>
      </c>
      <c r="H166">
        <v>643</v>
      </c>
      <c r="I166">
        <v>9935060</v>
      </c>
      <c r="J166">
        <v>6.5</v>
      </c>
      <c r="K166">
        <v>7.8</v>
      </c>
    </row>
    <row r="167" spans="2:11" x14ac:dyDescent="0.35">
      <c r="B167">
        <v>2019</v>
      </c>
      <c r="C167">
        <v>2019</v>
      </c>
      <c r="D167" t="s">
        <v>327</v>
      </c>
      <c r="E167" t="s">
        <v>326</v>
      </c>
      <c r="F167" t="s">
        <v>325</v>
      </c>
      <c r="G167" t="s">
        <v>324</v>
      </c>
      <c r="H167">
        <v>65</v>
      </c>
      <c r="I167">
        <v>1662651</v>
      </c>
      <c r="J167">
        <v>3.9</v>
      </c>
      <c r="K167">
        <v>11.1</v>
      </c>
    </row>
    <row r="168" spans="2:11" x14ac:dyDescent="0.35">
      <c r="B168">
        <v>2019</v>
      </c>
      <c r="C168">
        <v>2019</v>
      </c>
      <c r="D168" t="s">
        <v>327</v>
      </c>
      <c r="E168" t="s">
        <v>326</v>
      </c>
      <c r="F168" t="s">
        <v>323</v>
      </c>
      <c r="G168" t="s">
        <v>322</v>
      </c>
      <c r="H168">
        <v>5332</v>
      </c>
      <c r="I168">
        <v>20716167</v>
      </c>
      <c r="J168">
        <v>25.7</v>
      </c>
      <c r="K168">
        <v>36.299999999999997</v>
      </c>
    </row>
    <row r="169" spans="2:11" x14ac:dyDescent="0.35">
      <c r="B169">
        <v>2019</v>
      </c>
      <c r="C169">
        <v>2019</v>
      </c>
      <c r="D169" t="s">
        <v>327</v>
      </c>
      <c r="E169" t="s">
        <v>326</v>
      </c>
      <c r="F169" t="s">
        <v>123</v>
      </c>
      <c r="G169" t="s">
        <v>124</v>
      </c>
      <c r="H169">
        <v>13</v>
      </c>
      <c r="I169" t="s">
        <v>125</v>
      </c>
      <c r="J169" t="s">
        <v>125</v>
      </c>
      <c r="K169" t="s">
        <v>125</v>
      </c>
    </row>
    <row r="170" spans="2:11" x14ac:dyDescent="0.35">
      <c r="B170">
        <v>2019</v>
      </c>
      <c r="C170">
        <v>2019</v>
      </c>
      <c r="D170" t="s">
        <v>321</v>
      </c>
      <c r="E170" t="s">
        <v>320</v>
      </c>
      <c r="F170" t="s">
        <v>325</v>
      </c>
      <c r="G170" t="s">
        <v>324</v>
      </c>
      <c r="H170">
        <v>2050</v>
      </c>
      <c r="I170">
        <v>27336987</v>
      </c>
      <c r="J170">
        <v>7.5</v>
      </c>
      <c r="K170">
        <v>15.3</v>
      </c>
    </row>
    <row r="171" spans="2:11" x14ac:dyDescent="0.35">
      <c r="B171">
        <v>2019</v>
      </c>
      <c r="C171">
        <v>2019</v>
      </c>
      <c r="D171" t="s">
        <v>321</v>
      </c>
      <c r="E171" t="s">
        <v>320</v>
      </c>
      <c r="F171" t="s">
        <v>323</v>
      </c>
      <c r="G171" t="s">
        <v>322</v>
      </c>
      <c r="H171">
        <v>23310</v>
      </c>
      <c r="I171">
        <v>99079071</v>
      </c>
      <c r="J171">
        <v>23.5</v>
      </c>
      <c r="K171">
        <v>17.399999999999999</v>
      </c>
    </row>
    <row r="172" spans="2:11" x14ac:dyDescent="0.35">
      <c r="B172">
        <v>2019</v>
      </c>
      <c r="C172">
        <v>2019</v>
      </c>
      <c r="D172" t="s">
        <v>321</v>
      </c>
      <c r="E172" t="s">
        <v>320</v>
      </c>
      <c r="F172" t="s">
        <v>123</v>
      </c>
      <c r="G172" t="s">
        <v>124</v>
      </c>
      <c r="H172">
        <v>47</v>
      </c>
      <c r="I172" t="s">
        <v>125</v>
      </c>
      <c r="J172" t="s">
        <v>125</v>
      </c>
      <c r="K172" t="s">
        <v>125</v>
      </c>
    </row>
    <row r="173" spans="2:11" x14ac:dyDescent="0.35">
      <c r="B173">
        <v>2020</v>
      </c>
      <c r="C173">
        <v>2020</v>
      </c>
      <c r="D173" t="s">
        <v>331</v>
      </c>
      <c r="E173" t="s">
        <v>330</v>
      </c>
      <c r="F173" t="s">
        <v>325</v>
      </c>
      <c r="G173" t="s">
        <v>324</v>
      </c>
      <c r="H173">
        <v>15</v>
      </c>
      <c r="I173">
        <v>1099083</v>
      </c>
      <c r="J173" t="s">
        <v>149</v>
      </c>
      <c r="K173" t="s">
        <v>149</v>
      </c>
    </row>
    <row r="174" spans="2:11" x14ac:dyDescent="0.35">
      <c r="B174">
        <v>2020</v>
      </c>
      <c r="C174">
        <v>2020</v>
      </c>
      <c r="D174" t="s">
        <v>331</v>
      </c>
      <c r="E174" t="s">
        <v>330</v>
      </c>
      <c r="F174" t="s">
        <v>323</v>
      </c>
      <c r="G174" t="s">
        <v>322</v>
      </c>
      <c r="H174">
        <v>138</v>
      </c>
      <c r="I174">
        <v>1354955</v>
      </c>
      <c r="J174">
        <v>10.199999999999999</v>
      </c>
      <c r="K174">
        <v>12.8</v>
      </c>
    </row>
    <row r="175" spans="2:11" x14ac:dyDescent="0.35">
      <c r="B175">
        <v>2020</v>
      </c>
      <c r="C175">
        <v>2020</v>
      </c>
      <c r="D175" t="s">
        <v>329</v>
      </c>
      <c r="E175" t="s">
        <v>328</v>
      </c>
      <c r="F175" t="s">
        <v>325</v>
      </c>
      <c r="G175" t="s">
        <v>324</v>
      </c>
      <c r="H175">
        <v>14</v>
      </c>
      <c r="I175">
        <v>567400</v>
      </c>
      <c r="J175" t="s">
        <v>149</v>
      </c>
      <c r="K175" t="s">
        <v>149</v>
      </c>
    </row>
    <row r="176" spans="2:11" x14ac:dyDescent="0.35">
      <c r="B176">
        <v>2020</v>
      </c>
      <c r="C176">
        <v>2020</v>
      </c>
      <c r="D176" t="s">
        <v>329</v>
      </c>
      <c r="E176" t="s">
        <v>328</v>
      </c>
      <c r="F176" t="s">
        <v>323</v>
      </c>
      <c r="G176" t="s">
        <v>322</v>
      </c>
      <c r="H176">
        <v>754</v>
      </c>
      <c r="I176">
        <v>10207105</v>
      </c>
      <c r="J176">
        <v>7.4</v>
      </c>
      <c r="K176">
        <v>8.8000000000000007</v>
      </c>
    </row>
    <row r="177" spans="1:11" x14ac:dyDescent="0.35">
      <c r="B177">
        <v>2020</v>
      </c>
      <c r="C177">
        <v>2020</v>
      </c>
      <c r="D177" t="s">
        <v>327</v>
      </c>
      <c r="E177" t="s">
        <v>326</v>
      </c>
      <c r="F177" t="s">
        <v>325</v>
      </c>
      <c r="G177" t="s">
        <v>324</v>
      </c>
      <c r="H177">
        <v>59</v>
      </c>
      <c r="I177">
        <v>1762084</v>
      </c>
      <c r="J177">
        <v>3.3</v>
      </c>
      <c r="K177">
        <v>9.3000000000000007</v>
      </c>
    </row>
    <row r="178" spans="1:11" x14ac:dyDescent="0.35">
      <c r="B178">
        <v>2020</v>
      </c>
      <c r="C178">
        <v>2020</v>
      </c>
      <c r="D178" t="s">
        <v>327</v>
      </c>
      <c r="E178" t="s">
        <v>326</v>
      </c>
      <c r="F178" t="s">
        <v>323</v>
      </c>
      <c r="G178" t="s">
        <v>322</v>
      </c>
      <c r="H178">
        <v>5526</v>
      </c>
      <c r="I178">
        <v>20904808</v>
      </c>
      <c r="J178">
        <v>26.4</v>
      </c>
      <c r="K178">
        <v>36.5</v>
      </c>
    </row>
    <row r="179" spans="1:11" x14ac:dyDescent="0.35">
      <c r="B179">
        <v>2020</v>
      </c>
      <c r="C179">
        <v>2020</v>
      </c>
      <c r="D179" t="s">
        <v>327</v>
      </c>
      <c r="E179" t="s">
        <v>326</v>
      </c>
      <c r="F179" t="s">
        <v>123</v>
      </c>
      <c r="G179" t="s">
        <v>124</v>
      </c>
      <c r="H179">
        <v>17</v>
      </c>
      <c r="I179" t="s">
        <v>125</v>
      </c>
      <c r="J179" t="s">
        <v>125</v>
      </c>
      <c r="K179" t="s">
        <v>125</v>
      </c>
    </row>
    <row r="180" spans="1:11" x14ac:dyDescent="0.35">
      <c r="B180">
        <v>2020</v>
      </c>
      <c r="C180">
        <v>2020</v>
      </c>
      <c r="D180" t="s">
        <v>321</v>
      </c>
      <c r="E180" t="s">
        <v>320</v>
      </c>
      <c r="F180" t="s">
        <v>325</v>
      </c>
      <c r="G180" t="s">
        <v>324</v>
      </c>
      <c r="H180">
        <v>2088</v>
      </c>
      <c r="I180">
        <v>27493968</v>
      </c>
      <c r="J180">
        <v>7.6</v>
      </c>
      <c r="K180">
        <v>14.8</v>
      </c>
    </row>
    <row r="181" spans="1:11" x14ac:dyDescent="0.35">
      <c r="B181">
        <v>2020</v>
      </c>
      <c r="C181">
        <v>2020</v>
      </c>
      <c r="D181" t="s">
        <v>321</v>
      </c>
      <c r="E181" t="s">
        <v>320</v>
      </c>
      <c r="F181" t="s">
        <v>323</v>
      </c>
      <c r="G181" t="s">
        <v>322</v>
      </c>
      <c r="H181">
        <v>24052</v>
      </c>
      <c r="I181">
        <v>98866799</v>
      </c>
      <c r="J181">
        <v>24.3</v>
      </c>
      <c r="K181">
        <v>17.600000000000001</v>
      </c>
    </row>
    <row r="182" spans="1:11" x14ac:dyDescent="0.35">
      <c r="B182">
        <v>2020</v>
      </c>
      <c r="C182">
        <v>2020</v>
      </c>
      <c r="D182" t="s">
        <v>321</v>
      </c>
      <c r="E182" t="s">
        <v>320</v>
      </c>
      <c r="F182" t="s">
        <v>123</v>
      </c>
      <c r="G182" t="s">
        <v>124</v>
      </c>
      <c r="H182">
        <v>43</v>
      </c>
      <c r="I182" t="s">
        <v>125</v>
      </c>
      <c r="J182" t="s">
        <v>125</v>
      </c>
      <c r="K182" t="s">
        <v>125</v>
      </c>
    </row>
    <row r="183" spans="1:11" x14ac:dyDescent="0.35">
      <c r="A183" t="s">
        <v>8</v>
      </c>
    </row>
    <row r="184" spans="1:11" x14ac:dyDescent="0.35">
      <c r="A184" t="s">
        <v>210</v>
      </c>
    </row>
    <row r="185" spans="1:11" x14ac:dyDescent="0.35">
      <c r="A185" t="s">
        <v>10</v>
      </c>
    </row>
    <row r="186" spans="1:11" x14ac:dyDescent="0.35">
      <c r="A186" t="s">
        <v>63</v>
      </c>
    </row>
    <row r="187" spans="1:11" x14ac:dyDescent="0.35">
      <c r="A187" t="s">
        <v>153</v>
      </c>
    </row>
    <row r="188" spans="1:11" x14ac:dyDescent="0.35">
      <c r="A188" t="s">
        <v>319</v>
      </c>
    </row>
    <row r="189" spans="1:11" x14ac:dyDescent="0.35">
      <c r="A189" t="s">
        <v>318</v>
      </c>
    </row>
    <row r="190" spans="1:11" x14ac:dyDescent="0.35">
      <c r="A190" t="s">
        <v>14</v>
      </c>
    </row>
    <row r="191" spans="1:11" x14ac:dyDescent="0.35">
      <c r="A191" t="s">
        <v>15</v>
      </c>
    </row>
    <row r="192" spans="1:11" x14ac:dyDescent="0.35">
      <c r="A192" t="s">
        <v>16</v>
      </c>
    </row>
    <row r="193" spans="1:1" x14ac:dyDescent="0.35">
      <c r="A193" t="s">
        <v>17</v>
      </c>
    </row>
    <row r="194" spans="1:1" x14ac:dyDescent="0.35">
      <c r="A194" t="s">
        <v>18</v>
      </c>
    </row>
    <row r="195" spans="1:1" x14ac:dyDescent="0.35">
      <c r="A195" t="s">
        <v>8</v>
      </c>
    </row>
    <row r="196" spans="1:1" x14ac:dyDescent="0.35">
      <c r="A196" t="s">
        <v>19</v>
      </c>
    </row>
    <row r="197" spans="1:1" x14ac:dyDescent="0.35">
      <c r="A197" t="s">
        <v>8</v>
      </c>
    </row>
    <row r="198" spans="1:1" x14ac:dyDescent="0.35">
      <c r="A198" t="s">
        <v>317</v>
      </c>
    </row>
    <row r="199" spans="1:1" x14ac:dyDescent="0.35">
      <c r="A199" t="s">
        <v>8</v>
      </c>
    </row>
    <row r="200" spans="1:1" x14ac:dyDescent="0.35">
      <c r="A200" t="s">
        <v>208</v>
      </c>
    </row>
    <row r="201" spans="1:1" x14ac:dyDescent="0.35">
      <c r="A201" t="s">
        <v>207</v>
      </c>
    </row>
    <row r="202" spans="1:1" x14ac:dyDescent="0.35">
      <c r="A202" t="s">
        <v>206</v>
      </c>
    </row>
    <row r="203" spans="1:1" x14ac:dyDescent="0.35">
      <c r="A203" t="s">
        <v>316</v>
      </c>
    </row>
    <row r="204" spans="1:1" x14ac:dyDescent="0.35">
      <c r="A204" t="s">
        <v>8</v>
      </c>
    </row>
    <row r="205" spans="1:1" x14ac:dyDescent="0.35">
      <c r="A205" t="s">
        <v>132</v>
      </c>
    </row>
    <row r="206" spans="1:1" x14ac:dyDescent="0.35">
      <c r="A206" t="s">
        <v>315</v>
      </c>
    </row>
    <row r="207" spans="1:1" x14ac:dyDescent="0.35">
      <c r="A207" t="s">
        <v>314</v>
      </c>
    </row>
    <row r="208" spans="1:1" x14ac:dyDescent="0.35">
      <c r="A208" t="s">
        <v>313</v>
      </c>
    </row>
    <row r="209" spans="1:1" x14ac:dyDescent="0.35">
      <c r="A209" t="s">
        <v>8</v>
      </c>
    </row>
    <row r="210" spans="1:1" x14ac:dyDescent="0.35">
      <c r="A210" t="s">
        <v>23</v>
      </c>
    </row>
    <row r="211" spans="1:1" x14ac:dyDescent="0.35">
      <c r="A211" t="s">
        <v>24</v>
      </c>
    </row>
    <row r="212" spans="1:1" x14ac:dyDescent="0.35">
      <c r="A212" t="s">
        <v>25</v>
      </c>
    </row>
    <row r="213" spans="1:1" x14ac:dyDescent="0.35">
      <c r="A213" t="s">
        <v>26</v>
      </c>
    </row>
    <row r="214" spans="1:1" x14ac:dyDescent="0.35">
      <c r="A214" t="s">
        <v>27</v>
      </c>
    </row>
    <row r="215" spans="1:1" x14ac:dyDescent="0.35">
      <c r="A215" t="s">
        <v>28</v>
      </c>
    </row>
    <row r="216" spans="1:1" x14ac:dyDescent="0.35">
      <c r="A216" t="s">
        <v>29</v>
      </c>
    </row>
    <row r="217" spans="1:1" x14ac:dyDescent="0.35">
      <c r="A217" t="s">
        <v>30</v>
      </c>
    </row>
    <row r="218" spans="1:1" x14ac:dyDescent="0.35">
      <c r="A218" t="s">
        <v>31</v>
      </c>
    </row>
    <row r="219" spans="1:1" x14ac:dyDescent="0.35">
      <c r="A219" t="s">
        <v>32</v>
      </c>
    </row>
    <row r="220" spans="1:1" x14ac:dyDescent="0.35">
      <c r="A220" t="s">
        <v>33</v>
      </c>
    </row>
    <row r="221" spans="1:1" x14ac:dyDescent="0.35">
      <c r="A221" t="s">
        <v>34</v>
      </c>
    </row>
    <row r="222" spans="1:1" x14ac:dyDescent="0.35">
      <c r="A222" t="s">
        <v>35</v>
      </c>
    </row>
    <row r="223" spans="1:1" x14ac:dyDescent="0.35">
      <c r="A223" t="s">
        <v>239</v>
      </c>
    </row>
    <row r="224" spans="1:1" x14ac:dyDescent="0.35">
      <c r="A224" t="s">
        <v>238</v>
      </c>
    </row>
    <row r="225" spans="1:1" x14ac:dyDescent="0.35">
      <c r="A225" t="s">
        <v>237</v>
      </c>
    </row>
    <row r="226" spans="1:1" x14ac:dyDescent="0.35">
      <c r="A226" t="s">
        <v>158</v>
      </c>
    </row>
    <row r="227" spans="1:1" x14ac:dyDescent="0.35">
      <c r="A227" t="s">
        <v>312</v>
      </c>
    </row>
    <row r="228" spans="1:1" x14ac:dyDescent="0.35">
      <c r="A228" t="s">
        <v>37</v>
      </c>
    </row>
    <row r="229" spans="1:1" x14ac:dyDescent="0.35">
      <c r="A229" t="s">
        <v>311</v>
      </c>
    </row>
    <row r="230" spans="1:1" x14ac:dyDescent="0.35">
      <c r="A230" t="s">
        <v>39</v>
      </c>
    </row>
    <row r="231" spans="1:1" x14ac:dyDescent="0.35">
      <c r="A231" t="s">
        <v>310</v>
      </c>
    </row>
    <row r="232" spans="1:1" x14ac:dyDescent="0.35">
      <c r="A232" t="s">
        <v>309</v>
      </c>
    </row>
    <row r="233" spans="1:1" x14ac:dyDescent="0.35">
      <c r="A233" t="s">
        <v>308</v>
      </c>
    </row>
    <row r="234" spans="1:1" x14ac:dyDescent="0.35">
      <c r="A234" t="s">
        <v>160</v>
      </c>
    </row>
    <row r="235" spans="1:1" x14ac:dyDescent="0.35">
      <c r="A235" t="s">
        <v>307</v>
      </c>
    </row>
    <row r="236" spans="1:1" x14ac:dyDescent="0.35">
      <c r="A236" t="s">
        <v>306</v>
      </c>
    </row>
    <row r="237" spans="1:1" x14ac:dyDescent="0.35">
      <c r="A237" t="s">
        <v>305</v>
      </c>
    </row>
    <row r="238" spans="1:1" x14ac:dyDescent="0.35">
      <c r="A238" t="s">
        <v>304</v>
      </c>
    </row>
    <row r="239" spans="1:1" x14ac:dyDescent="0.35">
      <c r="A239" t="s">
        <v>303</v>
      </c>
    </row>
    <row r="240" spans="1:1" x14ac:dyDescent="0.35">
      <c r="A240" t="s">
        <v>302</v>
      </c>
    </row>
    <row r="241" spans="1:1" x14ac:dyDescent="0.35">
      <c r="A241" t="s">
        <v>203</v>
      </c>
    </row>
    <row r="242" spans="1:1" x14ac:dyDescent="0.35">
      <c r="A242" t="s">
        <v>202</v>
      </c>
    </row>
    <row r="243" spans="1:1" x14ac:dyDescent="0.35">
      <c r="A243" t="s">
        <v>201</v>
      </c>
    </row>
    <row r="244" spans="1:1" x14ac:dyDescent="0.35">
      <c r="A244" t="s">
        <v>200</v>
      </c>
    </row>
    <row r="245" spans="1:1" x14ac:dyDescent="0.35">
      <c r="A245" t="s">
        <v>199</v>
      </c>
    </row>
    <row r="246" spans="1:1" x14ac:dyDescent="0.35">
      <c r="A246" t="s">
        <v>198</v>
      </c>
    </row>
    <row r="247" spans="1:1" x14ac:dyDescent="0.35">
      <c r="A247" t="s">
        <v>197</v>
      </c>
    </row>
    <row r="248" spans="1:1" x14ac:dyDescent="0.35">
      <c r="A248" t="s">
        <v>196</v>
      </c>
    </row>
    <row r="249" spans="1:1" x14ac:dyDescent="0.35">
      <c r="A249" t="s">
        <v>195</v>
      </c>
    </row>
    <row r="250" spans="1:1" x14ac:dyDescent="0.35">
      <c r="A250" t="s">
        <v>194</v>
      </c>
    </row>
    <row r="251" spans="1:1" x14ac:dyDescent="0.35">
      <c r="A251" t="s">
        <v>193</v>
      </c>
    </row>
    <row r="252" spans="1:1" x14ac:dyDescent="0.35">
      <c r="A252" t="s">
        <v>192</v>
      </c>
    </row>
    <row r="253" spans="1:1" x14ac:dyDescent="0.35">
      <c r="A253" t="s">
        <v>191</v>
      </c>
    </row>
    <row r="254" spans="1:1" x14ac:dyDescent="0.35">
      <c r="A254" t="s">
        <v>190</v>
      </c>
    </row>
    <row r="255" spans="1:1" x14ac:dyDescent="0.35">
      <c r="A255" t="s">
        <v>189</v>
      </c>
    </row>
    <row r="256" spans="1:1" x14ac:dyDescent="0.35">
      <c r="A256" t="s">
        <v>188</v>
      </c>
    </row>
    <row r="257" spans="1:1" x14ac:dyDescent="0.35">
      <c r="A257" t="s">
        <v>187</v>
      </c>
    </row>
    <row r="258" spans="1:1" x14ac:dyDescent="0.35">
      <c r="A258" t="s">
        <v>186</v>
      </c>
    </row>
    <row r="259" spans="1:1" x14ac:dyDescent="0.35">
      <c r="A259" t="s">
        <v>185</v>
      </c>
    </row>
    <row r="260" spans="1:1" x14ac:dyDescent="0.35">
      <c r="A260" t="s">
        <v>301</v>
      </c>
    </row>
    <row r="261" spans="1:1" x14ac:dyDescent="0.35">
      <c r="A261" t="s">
        <v>60</v>
      </c>
    </row>
    <row r="262" spans="1:1" x14ac:dyDescent="0.35">
      <c r="A262" t="s">
        <v>300</v>
      </c>
    </row>
    <row r="263" spans="1:1" x14ac:dyDescent="0.35">
      <c r="A263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BC72-B6AD-4ED2-B180-36C072A38F7F}">
  <dimension ref="A1:T247"/>
  <sheetViews>
    <sheetView topLeftCell="I1" workbookViewId="0">
      <selection activeCell="T36" sqref="T3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147</v>
      </c>
      <c r="P1" t="s">
        <v>148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  <c r="H2" s="1">
        <v>5.0999999999999997E-2</v>
      </c>
      <c r="M2">
        <v>1999</v>
      </c>
      <c r="N2">
        <v>1999</v>
      </c>
      <c r="O2" t="s">
        <v>126</v>
      </c>
      <c r="P2">
        <v>1</v>
      </c>
      <c r="Q2">
        <v>1</v>
      </c>
      <c r="R2">
        <v>1943639</v>
      </c>
      <c r="S2" t="s">
        <v>149</v>
      </c>
      <c r="T2" s="5" t="str">
        <f>M2&amp;O2</f>
        <v>1999&lt; 1 year</v>
      </c>
    </row>
    <row r="3" spans="1:20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  <c r="H3" s="1">
        <v>0.05</v>
      </c>
      <c r="M3">
        <v>1999</v>
      </c>
      <c r="N3">
        <v>1999</v>
      </c>
      <c r="O3" t="s">
        <v>150</v>
      </c>
      <c r="P3" t="s">
        <v>151</v>
      </c>
      <c r="Q3">
        <v>1</v>
      </c>
      <c r="R3">
        <v>19815847</v>
      </c>
      <c r="S3" t="s">
        <v>149</v>
      </c>
      <c r="T3" s="5" t="str">
        <f t="shared" ref="T3:T66" si="0">M3&amp;O3</f>
        <v>199915-24 years</v>
      </c>
    </row>
    <row r="4" spans="1:20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  <c r="H4" s="1">
        <v>0.05</v>
      </c>
      <c r="M4">
        <v>1999</v>
      </c>
      <c r="N4">
        <v>1999</v>
      </c>
      <c r="O4" t="s">
        <v>108</v>
      </c>
      <c r="P4" t="s">
        <v>109</v>
      </c>
      <c r="Q4">
        <v>2</v>
      </c>
      <c r="R4">
        <v>20233316</v>
      </c>
      <c r="S4" t="s">
        <v>149</v>
      </c>
      <c r="T4" s="5" t="str">
        <f t="shared" si="0"/>
        <v>199925-34 years</v>
      </c>
    </row>
    <row r="5" spans="1:20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  <c r="H5" s="1">
        <v>4.9000000000000002E-2</v>
      </c>
      <c r="M5">
        <v>1999</v>
      </c>
      <c r="N5">
        <v>1999</v>
      </c>
      <c r="O5" t="s">
        <v>110</v>
      </c>
      <c r="P5" t="s">
        <v>111</v>
      </c>
      <c r="Q5">
        <v>33</v>
      </c>
      <c r="R5">
        <v>22407073</v>
      </c>
      <c r="S5">
        <v>0.1</v>
      </c>
      <c r="T5" s="5" t="str">
        <f t="shared" si="0"/>
        <v>199935-44 years</v>
      </c>
    </row>
    <row r="6" spans="1:20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  <c r="H6" s="1">
        <v>4.8000000000000001E-2</v>
      </c>
      <c r="M6">
        <v>1999</v>
      </c>
      <c r="N6">
        <v>1999</v>
      </c>
      <c r="O6" t="s">
        <v>113</v>
      </c>
      <c r="P6" t="s">
        <v>114</v>
      </c>
      <c r="Q6">
        <v>374</v>
      </c>
      <c r="R6">
        <v>17945514</v>
      </c>
      <c r="S6">
        <v>2.1</v>
      </c>
      <c r="T6" s="5" t="str">
        <f t="shared" si="0"/>
        <v>199945-54 years</v>
      </c>
    </row>
    <row r="7" spans="1:20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  <c r="H7" s="1">
        <v>4.7E-2</v>
      </c>
      <c r="M7">
        <v>1999</v>
      </c>
      <c r="N7">
        <v>1999</v>
      </c>
      <c r="O7" t="s">
        <v>115</v>
      </c>
      <c r="P7" t="s">
        <v>116</v>
      </c>
      <c r="Q7">
        <v>1946</v>
      </c>
      <c r="R7">
        <v>11399263</v>
      </c>
      <c r="S7">
        <v>17.100000000000001</v>
      </c>
      <c r="T7" s="5" t="str">
        <f t="shared" si="0"/>
        <v>199955-64 years</v>
      </c>
    </row>
    <row r="8" spans="1:20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  <c r="H8" s="1">
        <v>4.7E-2</v>
      </c>
      <c r="M8">
        <v>1999</v>
      </c>
      <c r="N8">
        <v>1999</v>
      </c>
      <c r="O8" t="s">
        <v>117</v>
      </c>
      <c r="P8" t="s">
        <v>118</v>
      </c>
      <c r="Q8">
        <v>7316</v>
      </c>
      <c r="R8">
        <v>8293485</v>
      </c>
      <c r="S8">
        <v>88.2</v>
      </c>
      <c r="T8" s="5" t="str">
        <f t="shared" si="0"/>
        <v>199965-74 years</v>
      </c>
    </row>
    <row r="9" spans="1:20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  <c r="H9" s="1">
        <v>4.5999999999999999E-2</v>
      </c>
      <c r="M9">
        <v>1999</v>
      </c>
      <c r="N9">
        <v>1999</v>
      </c>
      <c r="O9" t="s">
        <v>119</v>
      </c>
      <c r="P9" t="s">
        <v>120</v>
      </c>
      <c r="Q9">
        <v>13435</v>
      </c>
      <c r="R9">
        <v>4813716</v>
      </c>
      <c r="S9">
        <v>279.10000000000002</v>
      </c>
      <c r="T9" s="5" t="str">
        <f t="shared" si="0"/>
        <v>199975-84 years</v>
      </c>
    </row>
    <row r="10" spans="1:20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  <c r="H10" s="1">
        <v>4.7E-2</v>
      </c>
      <c r="M10">
        <v>1999</v>
      </c>
      <c r="N10">
        <v>1999</v>
      </c>
      <c r="O10" t="s">
        <v>121</v>
      </c>
      <c r="P10" t="s">
        <v>122</v>
      </c>
      <c r="Q10">
        <v>8620</v>
      </c>
      <c r="R10">
        <v>1193310</v>
      </c>
      <c r="S10">
        <v>722.4</v>
      </c>
      <c r="T10" s="5" t="str">
        <f t="shared" si="0"/>
        <v>199985+ years</v>
      </c>
    </row>
    <row r="11" spans="1:20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  <c r="H11" s="1">
        <v>4.5999999999999999E-2</v>
      </c>
      <c r="M11">
        <v>1999</v>
      </c>
      <c r="N11">
        <v>1999</v>
      </c>
      <c r="O11" t="s">
        <v>123</v>
      </c>
      <c r="P11" t="s">
        <v>124</v>
      </c>
      <c r="Q11">
        <v>1</v>
      </c>
      <c r="R11" t="s">
        <v>125</v>
      </c>
      <c r="S11" t="s">
        <v>125</v>
      </c>
      <c r="T11" s="5" t="str">
        <f t="shared" si="0"/>
        <v>1999Not Stated</v>
      </c>
    </row>
    <row r="12" spans="1:20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  <c r="H12" s="1">
        <v>4.4999999999999998E-2</v>
      </c>
      <c r="M12">
        <v>2000</v>
      </c>
      <c r="N12">
        <v>2000</v>
      </c>
      <c r="O12" t="s">
        <v>108</v>
      </c>
      <c r="P12" t="s">
        <v>109</v>
      </c>
      <c r="Q12">
        <v>1</v>
      </c>
      <c r="R12">
        <v>20120529</v>
      </c>
      <c r="S12" t="s">
        <v>149</v>
      </c>
      <c r="T12" s="5" t="str">
        <f t="shared" si="0"/>
        <v>200025-34 years</v>
      </c>
    </row>
    <row r="13" spans="1:20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  <c r="H13" s="1">
        <v>4.5999999999999999E-2</v>
      </c>
      <c r="M13">
        <v>2000</v>
      </c>
      <c r="N13">
        <v>2000</v>
      </c>
      <c r="O13" t="s">
        <v>110</v>
      </c>
      <c r="P13" t="s">
        <v>111</v>
      </c>
      <c r="Q13">
        <v>25</v>
      </c>
      <c r="R13">
        <v>22447798</v>
      </c>
      <c r="S13">
        <v>0.1</v>
      </c>
      <c r="T13" s="5" t="str">
        <f t="shared" si="0"/>
        <v>200035-44 years</v>
      </c>
    </row>
    <row r="14" spans="1:20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  <c r="H14" s="1">
        <v>4.4999999999999998E-2</v>
      </c>
      <c r="M14">
        <v>2000</v>
      </c>
      <c r="N14">
        <v>2000</v>
      </c>
      <c r="O14" t="s">
        <v>113</v>
      </c>
      <c r="P14" t="s">
        <v>114</v>
      </c>
      <c r="Q14">
        <v>371</v>
      </c>
      <c r="R14">
        <v>18497230</v>
      </c>
      <c r="S14">
        <v>2</v>
      </c>
      <c r="T14" s="5" t="str">
        <f t="shared" si="0"/>
        <v>200045-54 years</v>
      </c>
    </row>
    <row r="15" spans="1:20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  <c r="H15" s="1">
        <v>4.3999999999999997E-2</v>
      </c>
      <c r="M15">
        <v>2000</v>
      </c>
      <c r="N15">
        <v>2000</v>
      </c>
      <c r="O15" t="s">
        <v>115</v>
      </c>
      <c r="P15" t="s">
        <v>116</v>
      </c>
      <c r="Q15">
        <v>1929</v>
      </c>
      <c r="R15">
        <v>11645356</v>
      </c>
      <c r="S15">
        <v>16.600000000000001</v>
      </c>
      <c r="T15" s="5" t="str">
        <f t="shared" si="0"/>
        <v>200055-64 years</v>
      </c>
    </row>
    <row r="16" spans="1:20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  <c r="H16" s="1">
        <v>4.4999999999999998E-2</v>
      </c>
      <c r="M16">
        <v>2000</v>
      </c>
      <c r="N16">
        <v>2000</v>
      </c>
      <c r="O16" t="s">
        <v>117</v>
      </c>
      <c r="P16" t="s">
        <v>118</v>
      </c>
      <c r="Q16">
        <v>6808</v>
      </c>
      <c r="R16">
        <v>8303274</v>
      </c>
      <c r="S16">
        <v>82</v>
      </c>
      <c r="T16" s="5" t="str">
        <f t="shared" si="0"/>
        <v>200065-74 years</v>
      </c>
    </row>
    <row r="17" spans="1:20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  <c r="H17" s="1">
        <v>4.5999999999999999E-2</v>
      </c>
      <c r="M17">
        <v>2000</v>
      </c>
      <c r="N17">
        <v>2000</v>
      </c>
      <c r="O17" t="s">
        <v>119</v>
      </c>
      <c r="P17" t="s">
        <v>120</v>
      </c>
      <c r="Q17">
        <v>13071</v>
      </c>
      <c r="R17">
        <v>4879353</v>
      </c>
      <c r="S17">
        <v>267.89999999999998</v>
      </c>
      <c r="T17" s="5" t="str">
        <f t="shared" si="0"/>
        <v>200075-84 years</v>
      </c>
    </row>
    <row r="18" spans="1:20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  <c r="H18" s="1">
        <v>4.7E-2</v>
      </c>
      <c r="M18">
        <v>2000</v>
      </c>
      <c r="N18">
        <v>2000</v>
      </c>
      <c r="O18" t="s">
        <v>121</v>
      </c>
      <c r="P18" t="s">
        <v>122</v>
      </c>
      <c r="Q18">
        <v>8873</v>
      </c>
      <c r="R18">
        <v>1226998</v>
      </c>
      <c r="S18">
        <v>723.1</v>
      </c>
      <c r="T18" s="5" t="str">
        <f t="shared" si="0"/>
        <v>200085+ years</v>
      </c>
    </row>
    <row r="19" spans="1:20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  <c r="H19" s="1">
        <v>4.9000000000000002E-2</v>
      </c>
      <c r="M19">
        <v>2001</v>
      </c>
      <c r="N19">
        <v>2001</v>
      </c>
      <c r="O19" t="s">
        <v>150</v>
      </c>
      <c r="P19" t="s">
        <v>151</v>
      </c>
      <c r="Q19">
        <v>1</v>
      </c>
      <c r="R19">
        <v>20627723</v>
      </c>
      <c r="S19" t="s">
        <v>149</v>
      </c>
      <c r="T19" s="5" t="str">
        <f t="shared" si="0"/>
        <v>200115-24 years</v>
      </c>
    </row>
    <row r="20" spans="1:20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  <c r="H20" s="1">
        <v>4.9000000000000002E-2</v>
      </c>
      <c r="M20">
        <v>2001</v>
      </c>
      <c r="N20">
        <v>2001</v>
      </c>
      <c r="O20" t="s">
        <v>108</v>
      </c>
      <c r="P20" t="s">
        <v>109</v>
      </c>
      <c r="Q20">
        <v>1</v>
      </c>
      <c r="R20">
        <v>19904479</v>
      </c>
      <c r="S20" t="s">
        <v>149</v>
      </c>
      <c r="T20" s="5" t="str">
        <f t="shared" si="0"/>
        <v>200125-34 years</v>
      </c>
    </row>
    <row r="21" spans="1:20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  <c r="H21" s="1">
        <v>5.0999999999999997E-2</v>
      </c>
      <c r="M21">
        <v>2001</v>
      </c>
      <c r="N21">
        <v>2001</v>
      </c>
      <c r="O21" t="s">
        <v>110</v>
      </c>
      <c r="P21" t="s">
        <v>111</v>
      </c>
      <c r="Q21">
        <v>30</v>
      </c>
      <c r="R21">
        <v>22409323</v>
      </c>
      <c r="S21">
        <v>0.1</v>
      </c>
      <c r="T21" s="5" t="str">
        <f t="shared" si="0"/>
        <v>200135-44 years</v>
      </c>
    </row>
    <row r="22" spans="1:20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  <c r="H22" s="1">
        <v>5.0999999999999997E-2</v>
      </c>
      <c r="M22">
        <v>2001</v>
      </c>
      <c r="N22">
        <v>2001</v>
      </c>
      <c r="O22" t="s">
        <v>113</v>
      </c>
      <c r="P22" t="s">
        <v>114</v>
      </c>
      <c r="Q22">
        <v>412</v>
      </c>
      <c r="R22">
        <v>19339187</v>
      </c>
      <c r="S22">
        <v>2.1</v>
      </c>
      <c r="T22" s="5" t="str">
        <f t="shared" si="0"/>
        <v>200145-54 years</v>
      </c>
    </row>
    <row r="23" spans="1:20" x14ac:dyDescent="0.35">
      <c r="A23" t="s">
        <v>7</v>
      </c>
      <c r="D23">
        <v>618095</v>
      </c>
      <c r="E23">
        <v>3155096641</v>
      </c>
      <c r="F23">
        <v>19.600000000000001</v>
      </c>
      <c r="G23">
        <v>22.5</v>
      </c>
      <c r="H23" s="1">
        <v>1</v>
      </c>
      <c r="M23">
        <v>2001</v>
      </c>
      <c r="N23">
        <v>2001</v>
      </c>
      <c r="O23" t="s">
        <v>115</v>
      </c>
      <c r="P23" t="s">
        <v>116</v>
      </c>
      <c r="Q23">
        <v>1907</v>
      </c>
      <c r="R23">
        <v>12061729</v>
      </c>
      <c r="S23">
        <v>15.8</v>
      </c>
      <c r="T23" s="5" t="str">
        <f t="shared" si="0"/>
        <v>200155-64 years</v>
      </c>
    </row>
    <row r="24" spans="1:20" x14ac:dyDescent="0.35">
      <c r="A24" t="s">
        <v>8</v>
      </c>
      <c r="M24">
        <v>2001</v>
      </c>
      <c r="N24">
        <v>2001</v>
      </c>
      <c r="O24" t="s">
        <v>117</v>
      </c>
      <c r="P24" t="s">
        <v>118</v>
      </c>
      <c r="Q24">
        <v>6543</v>
      </c>
      <c r="R24">
        <v>8341053</v>
      </c>
      <c r="S24">
        <v>78.400000000000006</v>
      </c>
      <c r="T24" s="5" t="str">
        <f t="shared" si="0"/>
        <v>200165-74 years</v>
      </c>
    </row>
    <row r="25" spans="1:20" x14ac:dyDescent="0.35">
      <c r="A25" t="s">
        <v>9</v>
      </c>
      <c r="M25">
        <v>2001</v>
      </c>
      <c r="N25">
        <v>2001</v>
      </c>
      <c r="O25" t="s">
        <v>119</v>
      </c>
      <c r="P25" t="s">
        <v>120</v>
      </c>
      <c r="Q25">
        <v>12976</v>
      </c>
      <c r="R25">
        <v>5003885</v>
      </c>
      <c r="S25">
        <v>259.3</v>
      </c>
      <c r="T25" s="5" t="str">
        <f t="shared" si="0"/>
        <v>200175-84 years</v>
      </c>
    </row>
    <row r="26" spans="1:20" x14ac:dyDescent="0.35">
      <c r="A26" t="s">
        <v>10</v>
      </c>
      <c r="M26">
        <v>2001</v>
      </c>
      <c r="N26">
        <v>2001</v>
      </c>
      <c r="O26" t="s">
        <v>121</v>
      </c>
      <c r="P26" t="s">
        <v>122</v>
      </c>
      <c r="Q26">
        <v>8849</v>
      </c>
      <c r="R26">
        <v>1261064</v>
      </c>
      <c r="S26">
        <v>701.7</v>
      </c>
      <c r="T26" s="5" t="str">
        <f t="shared" si="0"/>
        <v>200185+ years</v>
      </c>
    </row>
    <row r="27" spans="1:20" x14ac:dyDescent="0.35">
      <c r="A27" t="s">
        <v>63</v>
      </c>
      <c r="M27">
        <v>2002</v>
      </c>
      <c r="N27">
        <v>2002</v>
      </c>
      <c r="O27" t="s">
        <v>150</v>
      </c>
      <c r="P27" t="s">
        <v>151</v>
      </c>
      <c r="Q27">
        <v>1</v>
      </c>
      <c r="R27">
        <v>20956011</v>
      </c>
      <c r="S27" t="s">
        <v>149</v>
      </c>
      <c r="T27" s="5" t="str">
        <f t="shared" si="0"/>
        <v>200215-24 years</v>
      </c>
    </row>
    <row r="28" spans="1:20" x14ac:dyDescent="0.35">
      <c r="A28" t="s">
        <v>11</v>
      </c>
      <c r="M28">
        <v>2002</v>
      </c>
      <c r="N28">
        <v>2002</v>
      </c>
      <c r="O28" t="s">
        <v>108</v>
      </c>
      <c r="P28" t="s">
        <v>109</v>
      </c>
      <c r="Q28">
        <v>1</v>
      </c>
      <c r="R28">
        <v>19830867</v>
      </c>
      <c r="S28" t="s">
        <v>149</v>
      </c>
      <c r="T28" s="5" t="str">
        <f t="shared" si="0"/>
        <v>200225-34 years</v>
      </c>
    </row>
    <row r="29" spans="1:20" x14ac:dyDescent="0.35">
      <c r="A29" t="s">
        <v>12</v>
      </c>
      <c r="M29">
        <v>2002</v>
      </c>
      <c r="N29">
        <v>2002</v>
      </c>
      <c r="O29" t="s">
        <v>110</v>
      </c>
      <c r="P29" t="s">
        <v>111</v>
      </c>
      <c r="Q29">
        <v>32</v>
      </c>
      <c r="R29">
        <v>22201194</v>
      </c>
      <c r="S29">
        <v>0.1</v>
      </c>
      <c r="T29" s="5" t="str">
        <f t="shared" si="0"/>
        <v>200235-44 years</v>
      </c>
    </row>
    <row r="30" spans="1:20" x14ac:dyDescent="0.35">
      <c r="A30" t="s">
        <v>13</v>
      </c>
      <c r="M30">
        <v>2002</v>
      </c>
      <c r="N30">
        <v>2002</v>
      </c>
      <c r="O30" t="s">
        <v>113</v>
      </c>
      <c r="P30" t="s">
        <v>114</v>
      </c>
      <c r="Q30">
        <v>382</v>
      </c>
      <c r="R30">
        <v>19634591</v>
      </c>
      <c r="S30">
        <v>1.9</v>
      </c>
      <c r="T30" s="5" t="str">
        <f t="shared" si="0"/>
        <v>200245-54 years</v>
      </c>
    </row>
    <row r="31" spans="1:20" x14ac:dyDescent="0.35">
      <c r="A31" t="s">
        <v>14</v>
      </c>
      <c r="M31">
        <v>2002</v>
      </c>
      <c r="N31">
        <v>2002</v>
      </c>
      <c r="O31" t="s">
        <v>115</v>
      </c>
      <c r="P31" t="s">
        <v>116</v>
      </c>
      <c r="Q31">
        <v>2020</v>
      </c>
      <c r="R31">
        <v>12849674</v>
      </c>
      <c r="S31">
        <v>15.7</v>
      </c>
      <c r="T31" s="5" t="str">
        <f t="shared" si="0"/>
        <v>200255-64 years</v>
      </c>
    </row>
    <row r="32" spans="1:20" x14ac:dyDescent="0.35">
      <c r="A32" t="s">
        <v>15</v>
      </c>
      <c r="M32">
        <v>2002</v>
      </c>
      <c r="N32">
        <v>2002</v>
      </c>
      <c r="O32" t="s">
        <v>117</v>
      </c>
      <c r="P32" t="s">
        <v>118</v>
      </c>
      <c r="Q32">
        <v>6300</v>
      </c>
      <c r="R32">
        <v>8371877</v>
      </c>
      <c r="S32">
        <v>75.3</v>
      </c>
      <c r="T32" s="5" t="str">
        <f t="shared" si="0"/>
        <v>200265-74 years</v>
      </c>
    </row>
    <row r="33" spans="1:20" x14ac:dyDescent="0.35">
      <c r="A33" t="s">
        <v>16</v>
      </c>
      <c r="M33">
        <v>2002</v>
      </c>
      <c r="N33">
        <v>2002</v>
      </c>
      <c r="O33" t="s">
        <v>119</v>
      </c>
      <c r="P33" t="s">
        <v>120</v>
      </c>
      <c r="Q33">
        <v>12753</v>
      </c>
      <c r="R33">
        <v>5100760</v>
      </c>
      <c r="S33">
        <v>250</v>
      </c>
      <c r="T33" s="5" t="str">
        <f t="shared" si="0"/>
        <v>200275-84 years</v>
      </c>
    </row>
    <row r="34" spans="1:20" x14ac:dyDescent="0.35">
      <c r="A34" t="s">
        <v>17</v>
      </c>
      <c r="M34">
        <v>2002</v>
      </c>
      <c r="N34">
        <v>2002</v>
      </c>
      <c r="O34" t="s">
        <v>121</v>
      </c>
      <c r="P34" t="s">
        <v>122</v>
      </c>
      <c r="Q34">
        <v>8957</v>
      </c>
      <c r="R34">
        <v>1291362</v>
      </c>
      <c r="S34">
        <v>693.6</v>
      </c>
      <c r="T34" s="5" t="str">
        <f t="shared" si="0"/>
        <v>200285+ years</v>
      </c>
    </row>
    <row r="35" spans="1:20" x14ac:dyDescent="0.35">
      <c r="A35" t="s">
        <v>18</v>
      </c>
      <c r="M35">
        <v>2003</v>
      </c>
      <c r="N35">
        <v>2003</v>
      </c>
      <c r="O35" t="s">
        <v>152</v>
      </c>
      <c r="P35" s="4">
        <v>44330</v>
      </c>
      <c r="Q35">
        <v>1</v>
      </c>
      <c r="R35">
        <v>21010082</v>
      </c>
      <c r="S35" t="s">
        <v>149</v>
      </c>
      <c r="T35" s="5" t="str">
        <f t="shared" si="0"/>
        <v>20035-14 years</v>
      </c>
    </row>
    <row r="36" spans="1:20" x14ac:dyDescent="0.35">
      <c r="A36" t="s">
        <v>8</v>
      </c>
      <c r="M36">
        <v>2003</v>
      </c>
      <c r="N36">
        <v>2003</v>
      </c>
      <c r="O36" t="s">
        <v>150</v>
      </c>
      <c r="P36" t="s">
        <v>151</v>
      </c>
      <c r="Q36">
        <v>1</v>
      </c>
      <c r="R36">
        <v>21208564</v>
      </c>
      <c r="S36" t="s">
        <v>149</v>
      </c>
      <c r="T36" s="5" t="str">
        <f t="shared" si="0"/>
        <v>200315-24 years</v>
      </c>
    </row>
    <row r="37" spans="1:20" x14ac:dyDescent="0.35">
      <c r="A37" t="s">
        <v>19</v>
      </c>
      <c r="M37">
        <v>2003</v>
      </c>
      <c r="N37">
        <v>2003</v>
      </c>
      <c r="O37" t="s">
        <v>108</v>
      </c>
      <c r="P37" t="s">
        <v>109</v>
      </c>
      <c r="Q37">
        <v>1</v>
      </c>
      <c r="R37">
        <v>19742873</v>
      </c>
      <c r="S37" t="s">
        <v>149</v>
      </c>
      <c r="T37" s="5" t="str">
        <f t="shared" si="0"/>
        <v>200325-34 years</v>
      </c>
    </row>
    <row r="38" spans="1:20" x14ac:dyDescent="0.35">
      <c r="A38" t="s">
        <v>8</v>
      </c>
      <c r="M38">
        <v>2003</v>
      </c>
      <c r="N38">
        <v>2003</v>
      </c>
      <c r="O38" t="s">
        <v>110</v>
      </c>
      <c r="P38" t="s">
        <v>111</v>
      </c>
      <c r="Q38">
        <v>25</v>
      </c>
      <c r="R38">
        <v>21947503</v>
      </c>
      <c r="S38">
        <v>0.1</v>
      </c>
      <c r="T38" s="5" t="str">
        <f t="shared" si="0"/>
        <v>200335-44 years</v>
      </c>
    </row>
    <row r="39" spans="1:20" x14ac:dyDescent="0.35">
      <c r="A39" t="s">
        <v>81</v>
      </c>
      <c r="M39">
        <v>2003</v>
      </c>
      <c r="N39">
        <v>2003</v>
      </c>
      <c r="O39" t="s">
        <v>113</v>
      </c>
      <c r="P39" t="s">
        <v>114</v>
      </c>
      <c r="Q39">
        <v>418</v>
      </c>
      <c r="R39">
        <v>20043035</v>
      </c>
      <c r="S39">
        <v>2.1</v>
      </c>
      <c r="T39" s="5" t="str">
        <f t="shared" si="0"/>
        <v>200345-54 years</v>
      </c>
    </row>
    <row r="40" spans="1:20" x14ac:dyDescent="0.35">
      <c r="A40" t="s">
        <v>8</v>
      </c>
      <c r="M40">
        <v>2003</v>
      </c>
      <c r="N40">
        <v>2003</v>
      </c>
      <c r="O40" t="s">
        <v>115</v>
      </c>
      <c r="P40" t="s">
        <v>116</v>
      </c>
      <c r="Q40">
        <v>2074</v>
      </c>
      <c r="R40">
        <v>13489526</v>
      </c>
      <c r="S40">
        <v>15.4</v>
      </c>
      <c r="T40" s="5" t="str">
        <f t="shared" si="0"/>
        <v>200355-64 years</v>
      </c>
    </row>
    <row r="41" spans="1:20" x14ac:dyDescent="0.35">
      <c r="A41" t="s">
        <v>20</v>
      </c>
      <c r="M41">
        <v>2003</v>
      </c>
      <c r="N41">
        <v>2003</v>
      </c>
      <c r="O41" t="s">
        <v>117</v>
      </c>
      <c r="P41" t="s">
        <v>118</v>
      </c>
      <c r="Q41">
        <v>6033</v>
      </c>
      <c r="R41">
        <v>8452713</v>
      </c>
      <c r="S41">
        <v>71.400000000000006</v>
      </c>
      <c r="T41" s="5" t="str">
        <f t="shared" si="0"/>
        <v>200365-74 years</v>
      </c>
    </row>
    <row r="42" spans="1:20" x14ac:dyDescent="0.35">
      <c r="A42" t="s">
        <v>21</v>
      </c>
      <c r="M42">
        <v>2003</v>
      </c>
      <c r="N42">
        <v>2003</v>
      </c>
      <c r="O42" t="s">
        <v>119</v>
      </c>
      <c r="P42" t="s">
        <v>120</v>
      </c>
      <c r="Q42">
        <v>12284</v>
      </c>
      <c r="R42">
        <v>5183281</v>
      </c>
      <c r="S42">
        <v>237</v>
      </c>
      <c r="T42" s="5" t="str">
        <f t="shared" si="0"/>
        <v>200375-84 years</v>
      </c>
    </row>
    <row r="43" spans="1:20" x14ac:dyDescent="0.35">
      <c r="A43" t="s">
        <v>22</v>
      </c>
      <c r="M43">
        <v>2003</v>
      </c>
      <c r="N43">
        <v>2003</v>
      </c>
      <c r="O43" t="s">
        <v>121</v>
      </c>
      <c r="P43" t="s">
        <v>122</v>
      </c>
      <c r="Q43">
        <v>8717</v>
      </c>
      <c r="R43">
        <v>1338201</v>
      </c>
      <c r="S43">
        <v>651.4</v>
      </c>
      <c r="T43" s="5" t="str">
        <f t="shared" si="0"/>
        <v>200385+ years</v>
      </c>
    </row>
    <row r="44" spans="1:20" x14ac:dyDescent="0.35">
      <c r="A44" t="s">
        <v>82</v>
      </c>
      <c r="M44">
        <v>2004</v>
      </c>
      <c r="N44">
        <v>2004</v>
      </c>
      <c r="O44" t="s">
        <v>100</v>
      </c>
      <c r="P44" s="4">
        <v>44200</v>
      </c>
      <c r="Q44">
        <v>1</v>
      </c>
      <c r="R44">
        <v>8058452</v>
      </c>
      <c r="S44" t="s">
        <v>149</v>
      </c>
      <c r="T44" s="5" t="str">
        <f t="shared" si="0"/>
        <v>20041-4 years</v>
      </c>
    </row>
    <row r="45" spans="1:20" x14ac:dyDescent="0.35">
      <c r="A45" t="s">
        <v>8</v>
      </c>
      <c r="M45">
        <v>2004</v>
      </c>
      <c r="N45">
        <v>2004</v>
      </c>
      <c r="O45" t="s">
        <v>152</v>
      </c>
      <c r="P45" s="4">
        <v>44330</v>
      </c>
      <c r="Q45">
        <v>1</v>
      </c>
      <c r="R45">
        <v>20918980</v>
      </c>
      <c r="S45" t="s">
        <v>149</v>
      </c>
      <c r="T45" s="5" t="str">
        <f t="shared" si="0"/>
        <v>20045-14 years</v>
      </c>
    </row>
    <row r="46" spans="1:20" x14ac:dyDescent="0.35">
      <c r="A46" t="s">
        <v>23</v>
      </c>
      <c r="M46">
        <v>2004</v>
      </c>
      <c r="N46">
        <v>2004</v>
      </c>
      <c r="O46" t="s">
        <v>150</v>
      </c>
      <c r="P46" t="s">
        <v>151</v>
      </c>
      <c r="Q46">
        <v>1</v>
      </c>
      <c r="R46">
        <v>21514678</v>
      </c>
      <c r="S46" t="s">
        <v>149</v>
      </c>
      <c r="T46" s="5" t="str">
        <f t="shared" si="0"/>
        <v>200415-24 years</v>
      </c>
    </row>
    <row r="47" spans="1:20" x14ac:dyDescent="0.35">
      <c r="A47" t="s">
        <v>24</v>
      </c>
      <c r="M47">
        <v>2004</v>
      </c>
      <c r="N47">
        <v>2004</v>
      </c>
      <c r="O47" t="s">
        <v>108</v>
      </c>
      <c r="P47" t="s">
        <v>109</v>
      </c>
      <c r="Q47">
        <v>2</v>
      </c>
      <c r="R47">
        <v>19746331</v>
      </c>
      <c r="S47" t="s">
        <v>149</v>
      </c>
      <c r="T47" s="5" t="str">
        <f t="shared" si="0"/>
        <v>200425-34 years</v>
      </c>
    </row>
    <row r="48" spans="1:20" x14ac:dyDescent="0.35">
      <c r="A48" t="s">
        <v>25</v>
      </c>
      <c r="M48">
        <v>2004</v>
      </c>
      <c r="N48">
        <v>2004</v>
      </c>
      <c r="O48" t="s">
        <v>110</v>
      </c>
      <c r="P48" t="s">
        <v>111</v>
      </c>
      <c r="Q48">
        <v>23</v>
      </c>
      <c r="R48">
        <v>21784541</v>
      </c>
      <c r="S48">
        <v>0.1</v>
      </c>
      <c r="T48" s="5" t="str">
        <f t="shared" si="0"/>
        <v>200435-44 years</v>
      </c>
    </row>
    <row r="49" spans="1:20" x14ac:dyDescent="0.35">
      <c r="A49" t="s">
        <v>26</v>
      </c>
      <c r="M49">
        <v>2004</v>
      </c>
      <c r="N49">
        <v>2004</v>
      </c>
      <c r="O49" t="s">
        <v>113</v>
      </c>
      <c r="P49" t="s">
        <v>114</v>
      </c>
      <c r="Q49">
        <v>434</v>
      </c>
      <c r="R49">
        <v>20445801</v>
      </c>
      <c r="S49">
        <v>2.1</v>
      </c>
      <c r="T49" s="5" t="str">
        <f t="shared" si="0"/>
        <v>200445-54 years</v>
      </c>
    </row>
    <row r="50" spans="1:20" x14ac:dyDescent="0.35">
      <c r="A50" t="s">
        <v>27</v>
      </c>
      <c r="M50">
        <v>2004</v>
      </c>
      <c r="N50">
        <v>2004</v>
      </c>
      <c r="O50" t="s">
        <v>115</v>
      </c>
      <c r="P50" t="s">
        <v>116</v>
      </c>
      <c r="Q50">
        <v>2044</v>
      </c>
      <c r="R50">
        <v>14119557</v>
      </c>
      <c r="S50">
        <v>14.5</v>
      </c>
      <c r="T50" s="5" t="str">
        <f t="shared" si="0"/>
        <v>200455-64 years</v>
      </c>
    </row>
    <row r="51" spans="1:20" x14ac:dyDescent="0.35">
      <c r="A51" t="s">
        <v>28</v>
      </c>
      <c r="M51">
        <v>2004</v>
      </c>
      <c r="N51">
        <v>2004</v>
      </c>
      <c r="O51" t="s">
        <v>117</v>
      </c>
      <c r="P51" t="s">
        <v>118</v>
      </c>
      <c r="Q51">
        <v>5711</v>
      </c>
      <c r="R51">
        <v>8557170</v>
      </c>
      <c r="S51">
        <v>66.7</v>
      </c>
      <c r="T51" s="5" t="str">
        <f t="shared" si="0"/>
        <v>200465-74 years</v>
      </c>
    </row>
    <row r="52" spans="1:20" x14ac:dyDescent="0.35">
      <c r="A52" t="s">
        <v>29</v>
      </c>
      <c r="M52">
        <v>2004</v>
      </c>
      <c r="N52">
        <v>2004</v>
      </c>
      <c r="O52" t="s">
        <v>119</v>
      </c>
      <c r="P52" t="s">
        <v>120</v>
      </c>
      <c r="Q52">
        <v>11993</v>
      </c>
      <c r="R52">
        <v>5251161</v>
      </c>
      <c r="S52">
        <v>228.4</v>
      </c>
      <c r="T52" s="5" t="str">
        <f t="shared" si="0"/>
        <v>200475-84 years</v>
      </c>
    </row>
    <row r="53" spans="1:20" x14ac:dyDescent="0.35">
      <c r="A53" t="s">
        <v>30</v>
      </c>
      <c r="M53">
        <v>2004</v>
      </c>
      <c r="N53">
        <v>2004</v>
      </c>
      <c r="O53" t="s">
        <v>121</v>
      </c>
      <c r="P53" t="s">
        <v>122</v>
      </c>
      <c r="Q53">
        <v>8792</v>
      </c>
      <c r="R53">
        <v>1379299</v>
      </c>
      <c r="S53">
        <v>637.4</v>
      </c>
      <c r="T53" s="5" t="str">
        <f t="shared" si="0"/>
        <v>200485+ years</v>
      </c>
    </row>
    <row r="54" spans="1:20" x14ac:dyDescent="0.35">
      <c r="A54" t="s">
        <v>31</v>
      </c>
      <c r="M54">
        <v>2004</v>
      </c>
      <c r="N54">
        <v>2004</v>
      </c>
      <c r="O54" t="s">
        <v>123</v>
      </c>
      <c r="P54" t="s">
        <v>124</v>
      </c>
      <c r="Q54">
        <v>2</v>
      </c>
      <c r="R54" t="s">
        <v>125</v>
      </c>
      <c r="S54" t="s">
        <v>125</v>
      </c>
      <c r="T54" s="5" t="str">
        <f t="shared" si="0"/>
        <v>2004Not Stated</v>
      </c>
    </row>
    <row r="55" spans="1:20" x14ac:dyDescent="0.35">
      <c r="A55" t="s">
        <v>32</v>
      </c>
      <c r="M55">
        <v>2005</v>
      </c>
      <c r="N55">
        <v>2005</v>
      </c>
      <c r="O55" t="s">
        <v>100</v>
      </c>
      <c r="P55" s="4">
        <v>44200</v>
      </c>
      <c r="Q55">
        <v>1</v>
      </c>
      <c r="R55">
        <v>8127884</v>
      </c>
      <c r="S55" t="s">
        <v>149</v>
      </c>
      <c r="T55" s="5" t="str">
        <f t="shared" si="0"/>
        <v>20051-4 years</v>
      </c>
    </row>
    <row r="56" spans="1:20" x14ac:dyDescent="0.35">
      <c r="A56" t="s">
        <v>33</v>
      </c>
      <c r="M56">
        <v>2005</v>
      </c>
      <c r="N56">
        <v>2005</v>
      </c>
      <c r="O56" t="s">
        <v>150</v>
      </c>
      <c r="P56" t="s">
        <v>151</v>
      </c>
      <c r="Q56">
        <v>1</v>
      </c>
      <c r="R56">
        <v>21788574</v>
      </c>
      <c r="S56" t="s">
        <v>149</v>
      </c>
      <c r="T56" s="5" t="str">
        <f t="shared" si="0"/>
        <v>200515-24 years</v>
      </c>
    </row>
    <row r="57" spans="1:20" x14ac:dyDescent="0.35">
      <c r="A57" t="s">
        <v>34</v>
      </c>
      <c r="M57">
        <v>2005</v>
      </c>
      <c r="N57">
        <v>2005</v>
      </c>
      <c r="O57" t="s">
        <v>108</v>
      </c>
      <c r="P57" t="s">
        <v>109</v>
      </c>
      <c r="Q57">
        <v>3</v>
      </c>
      <c r="R57">
        <v>19710949</v>
      </c>
      <c r="S57" t="s">
        <v>149</v>
      </c>
      <c r="T57" s="5" t="str">
        <f t="shared" si="0"/>
        <v>200525-34 years</v>
      </c>
    </row>
    <row r="58" spans="1:20" x14ac:dyDescent="0.35">
      <c r="A58" t="s">
        <v>35</v>
      </c>
      <c r="M58">
        <v>2005</v>
      </c>
      <c r="N58">
        <v>2005</v>
      </c>
      <c r="O58" t="s">
        <v>110</v>
      </c>
      <c r="P58" t="s">
        <v>111</v>
      </c>
      <c r="Q58">
        <v>24</v>
      </c>
      <c r="R58">
        <v>21640195</v>
      </c>
      <c r="S58">
        <v>0.1</v>
      </c>
      <c r="T58" s="5" t="str">
        <f t="shared" si="0"/>
        <v>200535-44 years</v>
      </c>
    </row>
    <row r="59" spans="1:20" x14ac:dyDescent="0.35">
      <c r="A59" t="s">
        <v>36</v>
      </c>
      <c r="M59">
        <v>2005</v>
      </c>
      <c r="N59">
        <v>2005</v>
      </c>
      <c r="O59" t="s">
        <v>113</v>
      </c>
      <c r="P59" t="s">
        <v>114</v>
      </c>
      <c r="Q59">
        <v>395</v>
      </c>
      <c r="R59">
        <v>20881375</v>
      </c>
      <c r="S59">
        <v>1.9</v>
      </c>
      <c r="T59" s="5" t="str">
        <f t="shared" si="0"/>
        <v>200545-54 years</v>
      </c>
    </row>
    <row r="60" spans="1:20" x14ac:dyDescent="0.35">
      <c r="A60" t="s">
        <v>37</v>
      </c>
      <c r="M60">
        <v>2005</v>
      </c>
      <c r="N60">
        <v>2005</v>
      </c>
      <c r="O60" t="s">
        <v>115</v>
      </c>
      <c r="P60" t="s">
        <v>116</v>
      </c>
      <c r="Q60">
        <v>2154</v>
      </c>
      <c r="R60">
        <v>14773087</v>
      </c>
      <c r="S60">
        <v>14.6</v>
      </c>
      <c r="T60" s="5" t="str">
        <f t="shared" si="0"/>
        <v>200555-64 years</v>
      </c>
    </row>
    <row r="61" spans="1:20" x14ac:dyDescent="0.35">
      <c r="A61" t="s">
        <v>38</v>
      </c>
      <c r="M61">
        <v>2005</v>
      </c>
      <c r="N61">
        <v>2005</v>
      </c>
      <c r="O61" t="s">
        <v>117</v>
      </c>
      <c r="P61" t="s">
        <v>118</v>
      </c>
      <c r="Q61">
        <v>5764</v>
      </c>
      <c r="R61">
        <v>8683128</v>
      </c>
      <c r="S61">
        <v>66.400000000000006</v>
      </c>
      <c r="T61" s="5" t="str">
        <f t="shared" si="0"/>
        <v>200565-74 years</v>
      </c>
    </row>
    <row r="62" spans="1:20" x14ac:dyDescent="0.35">
      <c r="A62" t="s">
        <v>39</v>
      </c>
      <c r="M62">
        <v>2005</v>
      </c>
      <c r="N62">
        <v>2005</v>
      </c>
      <c r="O62" t="s">
        <v>119</v>
      </c>
      <c r="P62" t="s">
        <v>120</v>
      </c>
      <c r="Q62">
        <v>11666</v>
      </c>
      <c r="R62">
        <v>5320967</v>
      </c>
      <c r="S62">
        <v>219.2</v>
      </c>
      <c r="T62" s="5" t="str">
        <f t="shared" si="0"/>
        <v>200575-84 years</v>
      </c>
    </row>
    <row r="63" spans="1:20" x14ac:dyDescent="0.35">
      <c r="A63" t="s">
        <v>40</v>
      </c>
      <c r="M63">
        <v>2005</v>
      </c>
      <c r="N63">
        <v>2005</v>
      </c>
      <c r="O63" t="s">
        <v>121</v>
      </c>
      <c r="P63" t="s">
        <v>122</v>
      </c>
      <c r="Q63">
        <v>8897</v>
      </c>
      <c r="R63">
        <v>1443844</v>
      </c>
      <c r="S63">
        <v>616.20000000000005</v>
      </c>
      <c r="T63" s="5" t="str">
        <f t="shared" si="0"/>
        <v>200585+ years</v>
      </c>
    </row>
    <row r="64" spans="1:20" x14ac:dyDescent="0.35">
      <c r="A64" t="s">
        <v>41</v>
      </c>
      <c r="M64">
        <v>2006</v>
      </c>
      <c r="N64">
        <v>2006</v>
      </c>
      <c r="O64" t="s">
        <v>152</v>
      </c>
      <c r="P64" s="4">
        <v>44330</v>
      </c>
      <c r="Q64">
        <v>1</v>
      </c>
      <c r="R64">
        <v>20760709</v>
      </c>
      <c r="S64" t="s">
        <v>149</v>
      </c>
      <c r="T64" s="5" t="str">
        <f t="shared" si="0"/>
        <v>20065-14 years</v>
      </c>
    </row>
    <row r="65" spans="1:20" x14ac:dyDescent="0.35">
      <c r="A65" t="s">
        <v>42</v>
      </c>
      <c r="M65">
        <v>2006</v>
      </c>
      <c r="N65">
        <v>2006</v>
      </c>
      <c r="O65" t="s">
        <v>150</v>
      </c>
      <c r="P65" t="s">
        <v>151</v>
      </c>
      <c r="Q65">
        <v>1</v>
      </c>
      <c r="R65">
        <v>22007767</v>
      </c>
      <c r="S65" t="s">
        <v>149</v>
      </c>
      <c r="T65" s="5" t="str">
        <f t="shared" si="0"/>
        <v>200615-24 years</v>
      </c>
    </row>
    <row r="66" spans="1:20" x14ac:dyDescent="0.35">
      <c r="A66" t="s">
        <v>43</v>
      </c>
      <c r="M66">
        <v>2006</v>
      </c>
      <c r="N66">
        <v>2006</v>
      </c>
      <c r="O66" t="s">
        <v>108</v>
      </c>
      <c r="P66" t="s">
        <v>109</v>
      </c>
      <c r="Q66">
        <v>5</v>
      </c>
      <c r="R66">
        <v>19768839</v>
      </c>
      <c r="S66" t="s">
        <v>149</v>
      </c>
      <c r="T66" s="5" t="str">
        <f t="shared" si="0"/>
        <v>200625-34 years</v>
      </c>
    </row>
    <row r="67" spans="1:20" x14ac:dyDescent="0.35">
      <c r="A67" t="s">
        <v>44</v>
      </c>
      <c r="M67">
        <v>2006</v>
      </c>
      <c r="N67">
        <v>2006</v>
      </c>
      <c r="O67" t="s">
        <v>110</v>
      </c>
      <c r="P67" t="s">
        <v>111</v>
      </c>
      <c r="Q67">
        <v>40</v>
      </c>
      <c r="R67">
        <v>21516190</v>
      </c>
      <c r="S67">
        <v>0.2</v>
      </c>
      <c r="T67" s="5" t="str">
        <f t="shared" ref="T67:T130" si="1">M67&amp;O67</f>
        <v>200635-44 years</v>
      </c>
    </row>
    <row r="68" spans="1:20" x14ac:dyDescent="0.35">
      <c r="A68" t="s">
        <v>45</v>
      </c>
      <c r="M68">
        <v>2006</v>
      </c>
      <c r="N68">
        <v>2006</v>
      </c>
      <c r="O68" t="s">
        <v>113</v>
      </c>
      <c r="P68" t="s">
        <v>114</v>
      </c>
      <c r="Q68">
        <v>405</v>
      </c>
      <c r="R68">
        <v>21274584</v>
      </c>
      <c r="S68">
        <v>1.9</v>
      </c>
      <c r="T68" s="5" t="str">
        <f t="shared" si="1"/>
        <v>200645-54 years</v>
      </c>
    </row>
    <row r="69" spans="1:20" x14ac:dyDescent="0.35">
      <c r="A69" t="s">
        <v>46</v>
      </c>
      <c r="M69">
        <v>2006</v>
      </c>
      <c r="N69">
        <v>2006</v>
      </c>
      <c r="O69" t="s">
        <v>115</v>
      </c>
      <c r="P69" t="s">
        <v>116</v>
      </c>
      <c r="Q69">
        <v>2273</v>
      </c>
      <c r="R69">
        <v>15398059</v>
      </c>
      <c r="S69">
        <v>14.8</v>
      </c>
      <c r="T69" s="5" t="str">
        <f t="shared" si="1"/>
        <v>200655-64 years</v>
      </c>
    </row>
    <row r="70" spans="1:20" x14ac:dyDescent="0.35">
      <c r="A70" t="s">
        <v>47</v>
      </c>
      <c r="M70">
        <v>2006</v>
      </c>
      <c r="N70">
        <v>2006</v>
      </c>
      <c r="O70" t="s">
        <v>117</v>
      </c>
      <c r="P70" t="s">
        <v>118</v>
      </c>
      <c r="Q70">
        <v>5603</v>
      </c>
      <c r="R70">
        <v>8852389</v>
      </c>
      <c r="S70">
        <v>63.3</v>
      </c>
      <c r="T70" s="5" t="str">
        <f t="shared" si="1"/>
        <v>200665-74 years</v>
      </c>
    </row>
    <row r="71" spans="1:20" x14ac:dyDescent="0.35">
      <c r="A71" t="s">
        <v>48</v>
      </c>
      <c r="M71">
        <v>2006</v>
      </c>
      <c r="N71">
        <v>2006</v>
      </c>
      <c r="O71" t="s">
        <v>119</v>
      </c>
      <c r="P71" t="s">
        <v>120</v>
      </c>
      <c r="Q71">
        <v>11157</v>
      </c>
      <c r="R71">
        <v>5362466</v>
      </c>
      <c r="S71">
        <v>208.1</v>
      </c>
      <c r="T71" s="5" t="str">
        <f t="shared" si="1"/>
        <v>200675-84 years</v>
      </c>
    </row>
    <row r="72" spans="1:20" x14ac:dyDescent="0.35">
      <c r="A72" t="s">
        <v>49</v>
      </c>
      <c r="M72">
        <v>2006</v>
      </c>
      <c r="N72">
        <v>2006</v>
      </c>
      <c r="O72" t="s">
        <v>121</v>
      </c>
      <c r="P72" t="s">
        <v>122</v>
      </c>
      <c r="Q72">
        <v>8887</v>
      </c>
      <c r="R72">
        <v>1518390</v>
      </c>
      <c r="S72">
        <v>585.29999999999995</v>
      </c>
      <c r="T72" s="5" t="str">
        <f t="shared" si="1"/>
        <v>200685+ years</v>
      </c>
    </row>
    <row r="73" spans="1:20" x14ac:dyDescent="0.35">
      <c r="A73" t="s">
        <v>50</v>
      </c>
      <c r="M73">
        <v>2007</v>
      </c>
      <c r="N73">
        <v>2007</v>
      </c>
      <c r="O73" t="s">
        <v>100</v>
      </c>
      <c r="P73" s="4">
        <v>44200</v>
      </c>
      <c r="Q73">
        <v>1</v>
      </c>
      <c r="R73">
        <v>8164877</v>
      </c>
      <c r="S73" t="s">
        <v>149</v>
      </c>
      <c r="T73" s="5" t="str">
        <f t="shared" si="1"/>
        <v>20071-4 years</v>
      </c>
    </row>
    <row r="74" spans="1:20" x14ac:dyDescent="0.35">
      <c r="A74" t="s">
        <v>51</v>
      </c>
      <c r="M74">
        <v>2007</v>
      </c>
      <c r="N74">
        <v>2007</v>
      </c>
      <c r="O74" t="s">
        <v>150</v>
      </c>
      <c r="P74" t="s">
        <v>151</v>
      </c>
      <c r="Q74">
        <v>1</v>
      </c>
      <c r="R74">
        <v>22144326</v>
      </c>
      <c r="S74" t="s">
        <v>149</v>
      </c>
      <c r="T74" s="5" t="str">
        <f t="shared" si="1"/>
        <v>200715-24 years</v>
      </c>
    </row>
    <row r="75" spans="1:20" x14ac:dyDescent="0.35">
      <c r="A75" t="s">
        <v>52</v>
      </c>
      <c r="M75">
        <v>2007</v>
      </c>
      <c r="N75">
        <v>2007</v>
      </c>
      <c r="O75" t="s">
        <v>108</v>
      </c>
      <c r="P75" t="s">
        <v>109</v>
      </c>
      <c r="Q75">
        <v>1</v>
      </c>
      <c r="R75">
        <v>19924870</v>
      </c>
      <c r="S75" t="s">
        <v>149</v>
      </c>
      <c r="T75" s="5" t="str">
        <f t="shared" si="1"/>
        <v>200725-34 years</v>
      </c>
    </row>
    <row r="76" spans="1:20" x14ac:dyDescent="0.35">
      <c r="A76" t="s">
        <v>53</v>
      </c>
      <c r="M76">
        <v>2007</v>
      </c>
      <c r="N76">
        <v>2007</v>
      </c>
      <c r="O76" t="s">
        <v>110</v>
      </c>
      <c r="P76" t="s">
        <v>111</v>
      </c>
      <c r="Q76">
        <v>21</v>
      </c>
      <c r="R76">
        <v>21294228</v>
      </c>
      <c r="S76">
        <v>0.1</v>
      </c>
      <c r="T76" s="5" t="str">
        <f t="shared" si="1"/>
        <v>200735-44 years</v>
      </c>
    </row>
    <row r="77" spans="1:20" x14ac:dyDescent="0.35">
      <c r="A77" t="s">
        <v>54</v>
      </c>
      <c r="M77">
        <v>2007</v>
      </c>
      <c r="N77">
        <v>2007</v>
      </c>
      <c r="O77" t="s">
        <v>113</v>
      </c>
      <c r="P77" t="s">
        <v>114</v>
      </c>
      <c r="Q77">
        <v>428</v>
      </c>
      <c r="R77">
        <v>21601977</v>
      </c>
      <c r="S77">
        <v>2</v>
      </c>
      <c r="T77" s="5" t="str">
        <f t="shared" si="1"/>
        <v>200745-54 years</v>
      </c>
    </row>
    <row r="78" spans="1:20" x14ac:dyDescent="0.35">
      <c r="A78" t="s">
        <v>55</v>
      </c>
      <c r="M78">
        <v>2007</v>
      </c>
      <c r="N78">
        <v>2007</v>
      </c>
      <c r="O78" t="s">
        <v>115</v>
      </c>
      <c r="P78" t="s">
        <v>116</v>
      </c>
      <c r="Q78">
        <v>2271</v>
      </c>
      <c r="R78">
        <v>15979763</v>
      </c>
      <c r="S78">
        <v>14.2</v>
      </c>
      <c r="T78" s="5" t="str">
        <f t="shared" si="1"/>
        <v>200755-64 years</v>
      </c>
    </row>
    <row r="79" spans="1:20" x14ac:dyDescent="0.35">
      <c r="A79" t="s">
        <v>56</v>
      </c>
      <c r="M79">
        <v>2007</v>
      </c>
      <c r="N79">
        <v>2007</v>
      </c>
      <c r="O79" t="s">
        <v>117</v>
      </c>
      <c r="P79" t="s">
        <v>118</v>
      </c>
      <c r="Q79">
        <v>5716</v>
      </c>
      <c r="R79">
        <v>9102925</v>
      </c>
      <c r="S79">
        <v>62.8</v>
      </c>
      <c r="T79" s="5" t="str">
        <f t="shared" si="1"/>
        <v>200765-74 years</v>
      </c>
    </row>
    <row r="80" spans="1:20" x14ac:dyDescent="0.35">
      <c r="A80" t="s">
        <v>57</v>
      </c>
      <c r="M80">
        <v>2007</v>
      </c>
      <c r="N80">
        <v>2007</v>
      </c>
      <c r="O80" t="s">
        <v>119</v>
      </c>
      <c r="P80" t="s">
        <v>120</v>
      </c>
      <c r="Q80">
        <v>11257</v>
      </c>
      <c r="R80">
        <v>5392948</v>
      </c>
      <c r="S80">
        <v>208.7</v>
      </c>
      <c r="T80" s="5" t="str">
        <f t="shared" si="1"/>
        <v>200775-84 years</v>
      </c>
    </row>
    <row r="81" spans="1:20" x14ac:dyDescent="0.35">
      <c r="A81" t="s">
        <v>58</v>
      </c>
      <c r="M81">
        <v>2007</v>
      </c>
      <c r="N81">
        <v>2007</v>
      </c>
      <c r="O81" t="s">
        <v>121</v>
      </c>
      <c r="P81" t="s">
        <v>122</v>
      </c>
      <c r="Q81">
        <v>9397</v>
      </c>
      <c r="R81">
        <v>1593236</v>
      </c>
      <c r="S81">
        <v>589.79999999999995</v>
      </c>
      <c r="T81" s="5" t="str">
        <f t="shared" si="1"/>
        <v>200785+ years</v>
      </c>
    </row>
    <row r="82" spans="1:20" x14ac:dyDescent="0.35">
      <c r="A82" t="s">
        <v>59</v>
      </c>
      <c r="M82">
        <v>2008</v>
      </c>
      <c r="N82">
        <v>2008</v>
      </c>
      <c r="O82" t="s">
        <v>100</v>
      </c>
      <c r="P82" s="4">
        <v>44200</v>
      </c>
      <c r="Q82">
        <v>1</v>
      </c>
      <c r="R82">
        <v>8247098</v>
      </c>
      <c r="S82" t="s">
        <v>149</v>
      </c>
      <c r="T82" s="5" t="str">
        <f t="shared" si="1"/>
        <v>20081-4 years</v>
      </c>
    </row>
    <row r="83" spans="1:20" x14ac:dyDescent="0.35">
      <c r="A83" t="s">
        <v>60</v>
      </c>
      <c r="M83">
        <v>2008</v>
      </c>
      <c r="N83">
        <v>2008</v>
      </c>
      <c r="O83" t="s">
        <v>108</v>
      </c>
      <c r="P83" t="s">
        <v>109</v>
      </c>
      <c r="Q83">
        <v>1</v>
      </c>
      <c r="R83">
        <v>20188062</v>
      </c>
      <c r="S83" t="s">
        <v>149</v>
      </c>
      <c r="T83" s="5" t="str">
        <f t="shared" si="1"/>
        <v>200825-34 years</v>
      </c>
    </row>
    <row r="84" spans="1:20" x14ac:dyDescent="0.35">
      <c r="M84">
        <v>2008</v>
      </c>
      <c r="N84">
        <v>2008</v>
      </c>
      <c r="O84" t="s">
        <v>110</v>
      </c>
      <c r="P84" t="s">
        <v>111</v>
      </c>
      <c r="Q84">
        <v>23</v>
      </c>
      <c r="R84">
        <v>20996753</v>
      </c>
      <c r="S84">
        <v>0.1</v>
      </c>
      <c r="T84" s="5" t="str">
        <f t="shared" si="1"/>
        <v>200835-44 years</v>
      </c>
    </row>
    <row r="85" spans="1:20" x14ac:dyDescent="0.35">
      <c r="M85">
        <v>2008</v>
      </c>
      <c r="N85">
        <v>2008</v>
      </c>
      <c r="O85" t="s">
        <v>113</v>
      </c>
      <c r="P85" t="s">
        <v>114</v>
      </c>
      <c r="Q85">
        <v>458</v>
      </c>
      <c r="R85">
        <v>21862911</v>
      </c>
      <c r="S85">
        <v>2.1</v>
      </c>
      <c r="T85" s="5" t="str">
        <f t="shared" si="1"/>
        <v>200845-54 years</v>
      </c>
    </row>
    <row r="86" spans="1:20" x14ac:dyDescent="0.35">
      <c r="M86">
        <v>2008</v>
      </c>
      <c r="N86">
        <v>2008</v>
      </c>
      <c r="O86" t="s">
        <v>115</v>
      </c>
      <c r="P86" t="s">
        <v>116</v>
      </c>
      <c r="Q86">
        <v>2385</v>
      </c>
      <c r="R86">
        <v>16475300</v>
      </c>
      <c r="S86">
        <v>14.5</v>
      </c>
      <c r="T86" s="5" t="str">
        <f t="shared" si="1"/>
        <v>200855-64 years</v>
      </c>
    </row>
    <row r="87" spans="1:20" x14ac:dyDescent="0.35">
      <c r="M87">
        <v>2008</v>
      </c>
      <c r="N87">
        <v>2008</v>
      </c>
      <c r="O87" t="s">
        <v>117</v>
      </c>
      <c r="P87" t="s">
        <v>118</v>
      </c>
      <c r="Q87">
        <v>5645</v>
      </c>
      <c r="R87">
        <v>9501435</v>
      </c>
      <c r="S87">
        <v>59.4</v>
      </c>
      <c r="T87" s="5" t="str">
        <f t="shared" si="1"/>
        <v>200865-74 years</v>
      </c>
    </row>
    <row r="88" spans="1:20" x14ac:dyDescent="0.35">
      <c r="M88">
        <v>2008</v>
      </c>
      <c r="N88">
        <v>2008</v>
      </c>
      <c r="O88" t="s">
        <v>119</v>
      </c>
      <c r="P88" t="s">
        <v>120</v>
      </c>
      <c r="Q88">
        <v>10721</v>
      </c>
      <c r="R88">
        <v>5419659</v>
      </c>
      <c r="S88">
        <v>197.8</v>
      </c>
      <c r="T88" s="5" t="str">
        <f t="shared" si="1"/>
        <v>200875-84 years</v>
      </c>
    </row>
    <row r="89" spans="1:20" x14ac:dyDescent="0.35">
      <c r="M89">
        <v>2008</v>
      </c>
      <c r="N89">
        <v>2008</v>
      </c>
      <c r="O89" t="s">
        <v>121</v>
      </c>
      <c r="P89" t="s">
        <v>122</v>
      </c>
      <c r="Q89">
        <v>9237</v>
      </c>
      <c r="R89">
        <v>1662814</v>
      </c>
      <c r="S89">
        <v>555.5</v>
      </c>
      <c r="T89" s="5" t="str">
        <f t="shared" si="1"/>
        <v>200885+ years</v>
      </c>
    </row>
    <row r="90" spans="1:20" x14ac:dyDescent="0.35">
      <c r="M90">
        <v>2008</v>
      </c>
      <c r="N90">
        <v>2008</v>
      </c>
      <c r="O90" t="s">
        <v>123</v>
      </c>
      <c r="P90" t="s">
        <v>124</v>
      </c>
      <c r="Q90">
        <v>1</v>
      </c>
      <c r="R90" t="s">
        <v>125</v>
      </c>
      <c r="S90" t="s">
        <v>125</v>
      </c>
      <c r="T90" s="5" t="str">
        <f t="shared" si="1"/>
        <v>2008Not Stated</v>
      </c>
    </row>
    <row r="91" spans="1:20" x14ac:dyDescent="0.35">
      <c r="M91">
        <v>2009</v>
      </c>
      <c r="N91">
        <v>2009</v>
      </c>
      <c r="O91" t="s">
        <v>110</v>
      </c>
      <c r="P91" t="s">
        <v>111</v>
      </c>
      <c r="Q91">
        <v>19</v>
      </c>
      <c r="R91">
        <v>20646201</v>
      </c>
      <c r="S91" t="s">
        <v>149</v>
      </c>
      <c r="T91" s="5" t="str">
        <f t="shared" si="1"/>
        <v>200935-44 years</v>
      </c>
    </row>
    <row r="92" spans="1:20" x14ac:dyDescent="0.35">
      <c r="M92">
        <v>2009</v>
      </c>
      <c r="N92">
        <v>2009</v>
      </c>
      <c r="O92" t="s">
        <v>113</v>
      </c>
      <c r="P92" t="s">
        <v>114</v>
      </c>
      <c r="Q92">
        <v>438</v>
      </c>
      <c r="R92">
        <v>22069234</v>
      </c>
      <c r="S92">
        <v>2</v>
      </c>
      <c r="T92" s="5" t="str">
        <f t="shared" si="1"/>
        <v>200945-54 years</v>
      </c>
    </row>
    <row r="93" spans="1:20" x14ac:dyDescent="0.35">
      <c r="M93">
        <v>2009</v>
      </c>
      <c r="N93">
        <v>2009</v>
      </c>
      <c r="O93" t="s">
        <v>115</v>
      </c>
      <c r="P93" t="s">
        <v>116</v>
      </c>
      <c r="Q93">
        <v>2388</v>
      </c>
      <c r="R93">
        <v>17076059</v>
      </c>
      <c r="S93">
        <v>14</v>
      </c>
      <c r="T93" s="5" t="str">
        <f t="shared" si="1"/>
        <v>200955-64 years</v>
      </c>
    </row>
    <row r="94" spans="1:20" x14ac:dyDescent="0.35">
      <c r="M94">
        <v>2009</v>
      </c>
      <c r="N94">
        <v>2009</v>
      </c>
      <c r="O94" t="s">
        <v>117</v>
      </c>
      <c r="P94" t="s">
        <v>118</v>
      </c>
      <c r="Q94">
        <v>5642</v>
      </c>
      <c r="R94">
        <v>9857942</v>
      </c>
      <c r="S94">
        <v>57.2</v>
      </c>
      <c r="T94" s="5" t="str">
        <f t="shared" si="1"/>
        <v>200965-74 years</v>
      </c>
    </row>
    <row r="95" spans="1:20" x14ac:dyDescent="0.35">
      <c r="M95">
        <v>2009</v>
      </c>
      <c r="N95">
        <v>2009</v>
      </c>
      <c r="O95" t="s">
        <v>119</v>
      </c>
      <c r="P95" t="s">
        <v>120</v>
      </c>
      <c r="Q95">
        <v>10320</v>
      </c>
      <c r="R95">
        <v>5432135</v>
      </c>
      <c r="S95">
        <v>190</v>
      </c>
      <c r="T95" s="5" t="str">
        <f t="shared" si="1"/>
        <v>200975-84 years</v>
      </c>
    </row>
    <row r="96" spans="1:20" x14ac:dyDescent="0.35">
      <c r="M96">
        <v>2009</v>
      </c>
      <c r="N96">
        <v>2009</v>
      </c>
      <c r="O96" t="s">
        <v>121</v>
      </c>
      <c r="P96" t="s">
        <v>122</v>
      </c>
      <c r="Q96">
        <v>9281</v>
      </c>
      <c r="R96">
        <v>1735347</v>
      </c>
      <c r="S96">
        <v>534.79999999999995</v>
      </c>
      <c r="T96" s="5" t="str">
        <f t="shared" si="1"/>
        <v>200985+ years</v>
      </c>
    </row>
    <row r="97" spans="13:20" x14ac:dyDescent="0.35">
      <c r="M97">
        <v>2010</v>
      </c>
      <c r="N97">
        <v>2010</v>
      </c>
      <c r="O97" t="s">
        <v>150</v>
      </c>
      <c r="P97" t="s">
        <v>151</v>
      </c>
      <c r="Q97">
        <v>2</v>
      </c>
      <c r="R97">
        <v>22317842</v>
      </c>
      <c r="S97" t="s">
        <v>149</v>
      </c>
      <c r="T97" s="5" t="str">
        <f t="shared" si="1"/>
        <v>201015-24 years</v>
      </c>
    </row>
    <row r="98" spans="13:20" x14ac:dyDescent="0.35">
      <c r="M98">
        <v>2010</v>
      </c>
      <c r="N98">
        <v>2010</v>
      </c>
      <c r="O98" t="s">
        <v>108</v>
      </c>
      <c r="P98" t="s">
        <v>109</v>
      </c>
      <c r="Q98">
        <v>1</v>
      </c>
      <c r="R98">
        <v>20632091</v>
      </c>
      <c r="S98" t="s">
        <v>149</v>
      </c>
      <c r="T98" s="5" t="str">
        <f t="shared" si="1"/>
        <v>201025-34 years</v>
      </c>
    </row>
    <row r="99" spans="13:20" x14ac:dyDescent="0.35">
      <c r="M99">
        <v>2010</v>
      </c>
      <c r="N99">
        <v>2010</v>
      </c>
      <c r="O99" t="s">
        <v>110</v>
      </c>
      <c r="P99" t="s">
        <v>111</v>
      </c>
      <c r="Q99">
        <v>20</v>
      </c>
      <c r="R99">
        <v>20435999</v>
      </c>
      <c r="S99">
        <v>0.1</v>
      </c>
      <c r="T99" s="5" t="str">
        <f t="shared" si="1"/>
        <v>201035-44 years</v>
      </c>
    </row>
    <row r="100" spans="13:20" x14ac:dyDescent="0.35">
      <c r="M100">
        <v>2010</v>
      </c>
      <c r="N100">
        <v>2010</v>
      </c>
      <c r="O100" t="s">
        <v>113</v>
      </c>
      <c r="P100" t="s">
        <v>114</v>
      </c>
      <c r="Q100">
        <v>493</v>
      </c>
      <c r="R100">
        <v>22142359</v>
      </c>
      <c r="S100">
        <v>2.2000000000000002</v>
      </c>
      <c r="T100" s="5" t="str">
        <f t="shared" si="1"/>
        <v>201045-54 years</v>
      </c>
    </row>
    <row r="101" spans="13:20" x14ac:dyDescent="0.35">
      <c r="M101">
        <v>2010</v>
      </c>
      <c r="N101">
        <v>2010</v>
      </c>
      <c r="O101" t="s">
        <v>115</v>
      </c>
      <c r="P101" t="s">
        <v>116</v>
      </c>
      <c r="Q101">
        <v>2555</v>
      </c>
      <c r="R101">
        <v>17601148</v>
      </c>
      <c r="S101">
        <v>14.5</v>
      </c>
      <c r="T101" s="5" t="str">
        <f t="shared" si="1"/>
        <v>201055-64 years</v>
      </c>
    </row>
    <row r="102" spans="13:20" x14ac:dyDescent="0.35">
      <c r="M102">
        <v>2010</v>
      </c>
      <c r="N102">
        <v>2010</v>
      </c>
      <c r="O102" t="s">
        <v>117</v>
      </c>
      <c r="P102" t="s">
        <v>118</v>
      </c>
      <c r="Q102">
        <v>5866</v>
      </c>
      <c r="R102">
        <v>10096519</v>
      </c>
      <c r="S102">
        <v>58.1</v>
      </c>
      <c r="T102" s="5" t="str">
        <f t="shared" si="1"/>
        <v>201065-74 years</v>
      </c>
    </row>
    <row r="103" spans="13:20" x14ac:dyDescent="0.35">
      <c r="M103">
        <v>2010</v>
      </c>
      <c r="N103">
        <v>2010</v>
      </c>
      <c r="O103" t="s">
        <v>119</v>
      </c>
      <c r="P103" t="s">
        <v>120</v>
      </c>
      <c r="Q103">
        <v>10135</v>
      </c>
      <c r="R103">
        <v>5476762</v>
      </c>
      <c r="S103">
        <v>185.1</v>
      </c>
      <c r="T103" s="5" t="str">
        <f t="shared" si="1"/>
        <v>201075-84 years</v>
      </c>
    </row>
    <row r="104" spans="13:20" x14ac:dyDescent="0.35">
      <c r="M104">
        <v>2010</v>
      </c>
      <c r="N104">
        <v>2010</v>
      </c>
      <c r="O104" t="s">
        <v>121</v>
      </c>
      <c r="P104" t="s">
        <v>122</v>
      </c>
      <c r="Q104">
        <v>9488</v>
      </c>
      <c r="R104">
        <v>1789679</v>
      </c>
      <c r="S104">
        <v>530.20000000000005</v>
      </c>
      <c r="T104" s="5" t="str">
        <f t="shared" si="1"/>
        <v>201085+ years</v>
      </c>
    </row>
    <row r="105" spans="13:20" x14ac:dyDescent="0.35">
      <c r="M105">
        <v>2010</v>
      </c>
      <c r="N105">
        <v>2010</v>
      </c>
      <c r="O105" t="s">
        <v>123</v>
      </c>
      <c r="P105" t="s">
        <v>124</v>
      </c>
      <c r="Q105">
        <v>1</v>
      </c>
      <c r="R105" t="s">
        <v>125</v>
      </c>
      <c r="S105" t="s">
        <v>125</v>
      </c>
      <c r="T105" s="5" t="str">
        <f t="shared" si="1"/>
        <v>2010Not Stated</v>
      </c>
    </row>
    <row r="106" spans="13:20" x14ac:dyDescent="0.35">
      <c r="M106">
        <v>2011</v>
      </c>
      <c r="N106">
        <v>2011</v>
      </c>
      <c r="O106" t="s">
        <v>150</v>
      </c>
      <c r="P106" t="s">
        <v>151</v>
      </c>
      <c r="Q106">
        <v>1</v>
      </c>
      <c r="R106">
        <v>22431646</v>
      </c>
      <c r="S106" t="s">
        <v>149</v>
      </c>
      <c r="T106" s="5" t="str">
        <f t="shared" si="1"/>
        <v>201115-24 years</v>
      </c>
    </row>
    <row r="107" spans="13:20" x14ac:dyDescent="0.35">
      <c r="M107">
        <v>2011</v>
      </c>
      <c r="N107">
        <v>2011</v>
      </c>
      <c r="O107" t="s">
        <v>108</v>
      </c>
      <c r="P107" t="s">
        <v>109</v>
      </c>
      <c r="Q107">
        <v>2</v>
      </c>
      <c r="R107">
        <v>21044163</v>
      </c>
      <c r="S107" t="s">
        <v>149</v>
      </c>
      <c r="T107" s="5" t="str">
        <f t="shared" si="1"/>
        <v>201125-34 years</v>
      </c>
    </row>
    <row r="108" spans="13:20" x14ac:dyDescent="0.35">
      <c r="M108">
        <v>2011</v>
      </c>
      <c r="N108">
        <v>2011</v>
      </c>
      <c r="O108" t="s">
        <v>110</v>
      </c>
      <c r="P108" t="s">
        <v>111</v>
      </c>
      <c r="Q108">
        <v>20</v>
      </c>
      <c r="R108">
        <v>20223470</v>
      </c>
      <c r="S108">
        <v>0.1</v>
      </c>
      <c r="T108" s="5" t="str">
        <f t="shared" si="1"/>
        <v>201135-44 years</v>
      </c>
    </row>
    <row r="109" spans="13:20" x14ac:dyDescent="0.35">
      <c r="M109">
        <v>2011</v>
      </c>
      <c r="N109">
        <v>2011</v>
      </c>
      <c r="O109" t="s">
        <v>113</v>
      </c>
      <c r="P109" t="s">
        <v>114</v>
      </c>
      <c r="Q109">
        <v>417</v>
      </c>
      <c r="R109">
        <v>22019247</v>
      </c>
      <c r="S109">
        <v>1.9</v>
      </c>
      <c r="T109" s="5" t="str">
        <f t="shared" si="1"/>
        <v>201145-54 years</v>
      </c>
    </row>
    <row r="110" spans="13:20" x14ac:dyDescent="0.35">
      <c r="M110">
        <v>2011</v>
      </c>
      <c r="N110">
        <v>2011</v>
      </c>
      <c r="O110" t="s">
        <v>115</v>
      </c>
      <c r="P110" t="s">
        <v>116</v>
      </c>
      <c r="Q110">
        <v>2542</v>
      </c>
      <c r="R110">
        <v>18358205</v>
      </c>
      <c r="S110">
        <v>13.8</v>
      </c>
      <c r="T110" s="5" t="str">
        <f t="shared" si="1"/>
        <v>201155-64 years</v>
      </c>
    </row>
    <row r="111" spans="13:20" x14ac:dyDescent="0.35">
      <c r="M111">
        <v>2011</v>
      </c>
      <c r="N111">
        <v>2011</v>
      </c>
      <c r="O111" t="s">
        <v>117</v>
      </c>
      <c r="P111" t="s">
        <v>118</v>
      </c>
      <c r="Q111">
        <v>5682</v>
      </c>
      <c r="R111">
        <v>10476313</v>
      </c>
      <c r="S111">
        <v>54.2</v>
      </c>
      <c r="T111" s="5" t="str">
        <f t="shared" si="1"/>
        <v>201165-74 years</v>
      </c>
    </row>
    <row r="112" spans="13:20" x14ac:dyDescent="0.35">
      <c r="M112">
        <v>2011</v>
      </c>
      <c r="N112">
        <v>2011</v>
      </c>
      <c r="O112" t="s">
        <v>119</v>
      </c>
      <c r="P112" t="s">
        <v>120</v>
      </c>
      <c r="Q112">
        <v>9853</v>
      </c>
      <c r="R112">
        <v>5573033</v>
      </c>
      <c r="S112">
        <v>176.8</v>
      </c>
      <c r="T112" s="5" t="str">
        <f t="shared" si="1"/>
        <v>201175-84 years</v>
      </c>
    </row>
    <row r="113" spans="13:20" x14ac:dyDescent="0.35">
      <c r="M113">
        <v>2011</v>
      </c>
      <c r="N113">
        <v>2011</v>
      </c>
      <c r="O113" t="s">
        <v>121</v>
      </c>
      <c r="P113" t="s">
        <v>122</v>
      </c>
      <c r="Q113">
        <v>9453</v>
      </c>
      <c r="R113">
        <v>1894025</v>
      </c>
      <c r="S113">
        <v>499.1</v>
      </c>
      <c r="T113" s="5" t="str">
        <f t="shared" si="1"/>
        <v>201185+ years</v>
      </c>
    </row>
    <row r="114" spans="13:20" x14ac:dyDescent="0.35">
      <c r="M114">
        <v>2012</v>
      </c>
      <c r="N114">
        <v>2012</v>
      </c>
      <c r="O114" t="s">
        <v>108</v>
      </c>
      <c r="P114" t="s">
        <v>109</v>
      </c>
      <c r="Q114">
        <v>3</v>
      </c>
      <c r="R114">
        <v>21338792</v>
      </c>
      <c r="S114" t="s">
        <v>149</v>
      </c>
      <c r="T114" s="5" t="str">
        <f t="shared" si="1"/>
        <v>201225-34 years</v>
      </c>
    </row>
    <row r="115" spans="13:20" x14ac:dyDescent="0.35">
      <c r="M115">
        <v>2012</v>
      </c>
      <c r="N115">
        <v>2012</v>
      </c>
      <c r="O115" t="s">
        <v>110</v>
      </c>
      <c r="P115" t="s">
        <v>111</v>
      </c>
      <c r="Q115">
        <v>24</v>
      </c>
      <c r="R115">
        <v>20173607</v>
      </c>
      <c r="S115">
        <v>0.1</v>
      </c>
      <c r="T115" s="5" t="str">
        <f t="shared" si="1"/>
        <v>201235-44 years</v>
      </c>
    </row>
    <row r="116" spans="13:20" x14ac:dyDescent="0.35">
      <c r="M116">
        <v>2012</v>
      </c>
      <c r="N116">
        <v>2012</v>
      </c>
      <c r="O116" t="s">
        <v>113</v>
      </c>
      <c r="P116" t="s">
        <v>114</v>
      </c>
      <c r="Q116">
        <v>485</v>
      </c>
      <c r="R116">
        <v>21806870</v>
      </c>
      <c r="S116">
        <v>2.2000000000000002</v>
      </c>
      <c r="T116" s="5" t="str">
        <f t="shared" si="1"/>
        <v>201245-54 years</v>
      </c>
    </row>
    <row r="117" spans="13:20" x14ac:dyDescent="0.35">
      <c r="M117">
        <v>2012</v>
      </c>
      <c r="N117">
        <v>2012</v>
      </c>
      <c r="O117" t="s">
        <v>115</v>
      </c>
      <c r="P117" t="s">
        <v>116</v>
      </c>
      <c r="Q117">
        <v>2461</v>
      </c>
      <c r="R117">
        <v>18602894</v>
      </c>
      <c r="S117">
        <v>13.2</v>
      </c>
      <c r="T117" s="5" t="str">
        <f t="shared" si="1"/>
        <v>201255-64 years</v>
      </c>
    </row>
    <row r="118" spans="13:20" x14ac:dyDescent="0.35">
      <c r="M118">
        <v>2012</v>
      </c>
      <c r="N118">
        <v>2012</v>
      </c>
      <c r="O118" t="s">
        <v>117</v>
      </c>
      <c r="P118" t="s">
        <v>118</v>
      </c>
      <c r="Q118">
        <v>5819</v>
      </c>
      <c r="R118">
        <v>11202862</v>
      </c>
      <c r="S118">
        <v>51.9</v>
      </c>
      <c r="T118" s="5" t="str">
        <f t="shared" si="1"/>
        <v>201265-74 years</v>
      </c>
    </row>
    <row r="119" spans="13:20" x14ac:dyDescent="0.35">
      <c r="M119">
        <v>2012</v>
      </c>
      <c r="N119">
        <v>2012</v>
      </c>
      <c r="O119" t="s">
        <v>119</v>
      </c>
      <c r="P119" t="s">
        <v>120</v>
      </c>
      <c r="Q119">
        <v>9381</v>
      </c>
      <c r="R119">
        <v>5648150</v>
      </c>
      <c r="S119">
        <v>166.1</v>
      </c>
      <c r="T119" s="5" t="str">
        <f t="shared" si="1"/>
        <v>201275-84 years</v>
      </c>
    </row>
    <row r="120" spans="13:20" x14ac:dyDescent="0.35">
      <c r="M120">
        <v>2012</v>
      </c>
      <c r="N120">
        <v>2012</v>
      </c>
      <c r="O120" t="s">
        <v>121</v>
      </c>
      <c r="P120" t="s">
        <v>122</v>
      </c>
      <c r="Q120">
        <v>9071</v>
      </c>
      <c r="R120">
        <v>1964033</v>
      </c>
      <c r="S120">
        <v>461.9</v>
      </c>
      <c r="T120" s="5" t="str">
        <f t="shared" si="1"/>
        <v>201285+ years</v>
      </c>
    </row>
    <row r="121" spans="13:20" x14ac:dyDescent="0.35">
      <c r="M121">
        <v>2012</v>
      </c>
      <c r="N121">
        <v>2012</v>
      </c>
      <c r="O121" t="s">
        <v>123</v>
      </c>
      <c r="P121" t="s">
        <v>124</v>
      </c>
      <c r="Q121">
        <v>1</v>
      </c>
      <c r="R121" t="s">
        <v>125</v>
      </c>
      <c r="S121" t="s">
        <v>125</v>
      </c>
      <c r="T121" s="5" t="str">
        <f t="shared" si="1"/>
        <v>2012Not Stated</v>
      </c>
    </row>
    <row r="122" spans="13:20" x14ac:dyDescent="0.35">
      <c r="M122">
        <v>2013</v>
      </c>
      <c r="N122">
        <v>2013</v>
      </c>
      <c r="O122" t="s">
        <v>152</v>
      </c>
      <c r="P122" s="4">
        <v>44330</v>
      </c>
      <c r="Q122">
        <v>1</v>
      </c>
      <c r="R122">
        <v>21061497</v>
      </c>
      <c r="S122" t="s">
        <v>149</v>
      </c>
      <c r="T122" s="5" t="str">
        <f t="shared" si="1"/>
        <v>20135-14 years</v>
      </c>
    </row>
    <row r="123" spans="13:20" x14ac:dyDescent="0.35">
      <c r="M123">
        <v>2013</v>
      </c>
      <c r="N123">
        <v>2013</v>
      </c>
      <c r="O123" t="s">
        <v>150</v>
      </c>
      <c r="P123" t="s">
        <v>151</v>
      </c>
      <c r="Q123">
        <v>2</v>
      </c>
      <c r="R123">
        <v>22525155</v>
      </c>
      <c r="S123" t="s">
        <v>149</v>
      </c>
      <c r="T123" s="5" t="str">
        <f t="shared" si="1"/>
        <v>201315-24 years</v>
      </c>
    </row>
    <row r="124" spans="13:20" x14ac:dyDescent="0.35">
      <c r="M124">
        <v>2013</v>
      </c>
      <c r="N124">
        <v>2013</v>
      </c>
      <c r="O124" t="s">
        <v>108</v>
      </c>
      <c r="P124" t="s">
        <v>109</v>
      </c>
      <c r="Q124">
        <v>3</v>
      </c>
      <c r="R124">
        <v>21641491</v>
      </c>
      <c r="S124" t="s">
        <v>149</v>
      </c>
      <c r="T124" s="5" t="str">
        <f t="shared" si="1"/>
        <v>201325-34 years</v>
      </c>
    </row>
    <row r="125" spans="13:20" x14ac:dyDescent="0.35">
      <c r="M125">
        <v>2013</v>
      </c>
      <c r="N125">
        <v>2013</v>
      </c>
      <c r="O125" t="s">
        <v>110</v>
      </c>
      <c r="P125" t="s">
        <v>111</v>
      </c>
      <c r="Q125">
        <v>20</v>
      </c>
      <c r="R125">
        <v>20145261</v>
      </c>
      <c r="S125">
        <v>0.1</v>
      </c>
      <c r="T125" s="5" t="str">
        <f t="shared" si="1"/>
        <v>201335-44 years</v>
      </c>
    </row>
    <row r="126" spans="13:20" x14ac:dyDescent="0.35">
      <c r="M126">
        <v>2013</v>
      </c>
      <c r="N126">
        <v>2013</v>
      </c>
      <c r="O126" t="s">
        <v>113</v>
      </c>
      <c r="P126" t="s">
        <v>114</v>
      </c>
      <c r="Q126">
        <v>447</v>
      </c>
      <c r="R126">
        <v>21569084</v>
      </c>
      <c r="S126">
        <v>2.1</v>
      </c>
      <c r="T126" s="5" t="str">
        <f t="shared" si="1"/>
        <v>201345-54 years</v>
      </c>
    </row>
    <row r="127" spans="13:20" x14ac:dyDescent="0.35">
      <c r="M127">
        <v>2013</v>
      </c>
      <c r="N127">
        <v>2013</v>
      </c>
      <c r="O127" t="s">
        <v>115</v>
      </c>
      <c r="P127" t="s">
        <v>116</v>
      </c>
      <c r="Q127">
        <v>2570</v>
      </c>
      <c r="R127">
        <v>18956755</v>
      </c>
      <c r="S127">
        <v>13.6</v>
      </c>
      <c r="T127" s="5" t="str">
        <f t="shared" si="1"/>
        <v>201355-64 years</v>
      </c>
    </row>
    <row r="128" spans="13:20" x14ac:dyDescent="0.35">
      <c r="M128">
        <v>2013</v>
      </c>
      <c r="N128">
        <v>2013</v>
      </c>
      <c r="O128" t="s">
        <v>117</v>
      </c>
      <c r="P128" t="s">
        <v>118</v>
      </c>
      <c r="Q128">
        <v>5984</v>
      </c>
      <c r="R128">
        <v>11797642</v>
      </c>
      <c r="S128">
        <v>50.7</v>
      </c>
      <c r="T128" s="5" t="str">
        <f t="shared" si="1"/>
        <v>201365-74 years</v>
      </c>
    </row>
    <row r="129" spans="13:20" x14ac:dyDescent="0.35">
      <c r="M129">
        <v>2013</v>
      </c>
      <c r="N129">
        <v>2013</v>
      </c>
      <c r="O129" t="s">
        <v>119</v>
      </c>
      <c r="P129" t="s">
        <v>120</v>
      </c>
      <c r="Q129">
        <v>9259</v>
      </c>
      <c r="R129">
        <v>5760517</v>
      </c>
      <c r="S129">
        <v>160.69999999999999</v>
      </c>
      <c r="T129" s="5" t="str">
        <f t="shared" si="1"/>
        <v>201375-84 years</v>
      </c>
    </row>
    <row r="130" spans="13:20" x14ac:dyDescent="0.35">
      <c r="M130">
        <v>2013</v>
      </c>
      <c r="N130">
        <v>2013</v>
      </c>
      <c r="O130" t="s">
        <v>121</v>
      </c>
      <c r="P130" t="s">
        <v>122</v>
      </c>
      <c r="Q130">
        <v>9395</v>
      </c>
      <c r="R130">
        <v>2041782</v>
      </c>
      <c r="S130">
        <v>460.1</v>
      </c>
      <c r="T130" s="5" t="str">
        <f t="shared" si="1"/>
        <v>201385+ years</v>
      </c>
    </row>
    <row r="131" spans="13:20" x14ac:dyDescent="0.35">
      <c r="M131">
        <v>2013</v>
      </c>
      <c r="N131">
        <v>2013</v>
      </c>
      <c r="O131" t="s">
        <v>123</v>
      </c>
      <c r="P131" t="s">
        <v>124</v>
      </c>
      <c r="Q131">
        <v>1</v>
      </c>
      <c r="R131" t="s">
        <v>125</v>
      </c>
      <c r="S131" t="s">
        <v>125</v>
      </c>
      <c r="T131" s="5" t="str">
        <f t="shared" ref="T131:T183" si="2">M131&amp;O131</f>
        <v>2013Not Stated</v>
      </c>
    </row>
    <row r="132" spans="13:20" x14ac:dyDescent="0.35">
      <c r="M132">
        <v>2014</v>
      </c>
      <c r="N132">
        <v>2014</v>
      </c>
      <c r="O132" t="s">
        <v>100</v>
      </c>
      <c r="P132" s="4">
        <v>44200</v>
      </c>
      <c r="Q132">
        <v>1</v>
      </c>
      <c r="R132">
        <v>8137871</v>
      </c>
      <c r="S132" t="s">
        <v>149</v>
      </c>
      <c r="T132" s="5" t="str">
        <f t="shared" si="2"/>
        <v>20141-4 years</v>
      </c>
    </row>
    <row r="133" spans="13:20" x14ac:dyDescent="0.35">
      <c r="M133">
        <v>2014</v>
      </c>
      <c r="N133">
        <v>2014</v>
      </c>
      <c r="O133" t="s">
        <v>150</v>
      </c>
      <c r="P133" t="s">
        <v>151</v>
      </c>
      <c r="Q133">
        <v>3</v>
      </c>
      <c r="R133">
        <v>22523450</v>
      </c>
      <c r="S133" t="s">
        <v>149</v>
      </c>
      <c r="T133" s="5" t="str">
        <f t="shared" si="2"/>
        <v>201415-24 years</v>
      </c>
    </row>
    <row r="134" spans="13:20" x14ac:dyDescent="0.35">
      <c r="M134">
        <v>2014</v>
      </c>
      <c r="N134">
        <v>2014</v>
      </c>
      <c r="O134" t="s">
        <v>110</v>
      </c>
      <c r="P134" t="s">
        <v>111</v>
      </c>
      <c r="Q134">
        <v>19</v>
      </c>
      <c r="R134">
        <v>20159229</v>
      </c>
      <c r="S134" t="s">
        <v>149</v>
      </c>
      <c r="T134" s="5" t="str">
        <f t="shared" si="2"/>
        <v>201435-44 years</v>
      </c>
    </row>
    <row r="135" spans="13:20" x14ac:dyDescent="0.35">
      <c r="M135">
        <v>2014</v>
      </c>
      <c r="N135">
        <v>2014</v>
      </c>
      <c r="O135" t="s">
        <v>113</v>
      </c>
      <c r="P135" t="s">
        <v>114</v>
      </c>
      <c r="Q135">
        <v>419</v>
      </c>
      <c r="R135">
        <v>21425044</v>
      </c>
      <c r="S135">
        <v>2</v>
      </c>
      <c r="T135" s="5" t="str">
        <f t="shared" si="2"/>
        <v>201445-54 years</v>
      </c>
    </row>
    <row r="136" spans="13:20" x14ac:dyDescent="0.35">
      <c r="M136">
        <v>2014</v>
      </c>
      <c r="N136">
        <v>2014</v>
      </c>
      <c r="O136" t="s">
        <v>115</v>
      </c>
      <c r="P136" t="s">
        <v>116</v>
      </c>
      <c r="Q136">
        <v>2651</v>
      </c>
      <c r="R136">
        <v>19321882</v>
      </c>
      <c r="S136">
        <v>13.7</v>
      </c>
      <c r="T136" s="5" t="str">
        <f t="shared" si="2"/>
        <v>201455-64 years</v>
      </c>
    </row>
    <row r="137" spans="13:20" x14ac:dyDescent="0.35">
      <c r="M137">
        <v>2014</v>
      </c>
      <c r="N137">
        <v>2014</v>
      </c>
      <c r="O137" t="s">
        <v>117</v>
      </c>
      <c r="P137" t="s">
        <v>118</v>
      </c>
      <c r="Q137">
        <v>6390</v>
      </c>
      <c r="R137">
        <v>12349045</v>
      </c>
      <c r="S137">
        <v>51.7</v>
      </c>
      <c r="T137" s="5" t="str">
        <f t="shared" si="2"/>
        <v>201465-74 years</v>
      </c>
    </row>
    <row r="138" spans="13:20" x14ac:dyDescent="0.35">
      <c r="M138">
        <v>2014</v>
      </c>
      <c r="N138">
        <v>2014</v>
      </c>
      <c r="O138" t="s">
        <v>119</v>
      </c>
      <c r="P138" t="s">
        <v>120</v>
      </c>
      <c r="Q138">
        <v>9464</v>
      </c>
      <c r="R138">
        <v>5893378</v>
      </c>
      <c r="S138">
        <v>160.6</v>
      </c>
      <c r="T138" s="5" t="str">
        <f t="shared" si="2"/>
        <v>201475-84 years</v>
      </c>
    </row>
    <row r="139" spans="13:20" x14ac:dyDescent="0.35">
      <c r="M139">
        <v>2014</v>
      </c>
      <c r="N139">
        <v>2014</v>
      </c>
      <c r="O139" t="s">
        <v>121</v>
      </c>
      <c r="P139" t="s">
        <v>122</v>
      </c>
      <c r="Q139">
        <v>9396</v>
      </c>
      <c r="R139">
        <v>2108869</v>
      </c>
      <c r="S139">
        <v>445.5</v>
      </c>
      <c r="T139" s="5" t="str">
        <f t="shared" si="2"/>
        <v>201485+ years</v>
      </c>
    </row>
    <row r="140" spans="13:20" x14ac:dyDescent="0.35">
      <c r="M140">
        <v>2014</v>
      </c>
      <c r="N140">
        <v>2014</v>
      </c>
      <c r="O140" t="s">
        <v>123</v>
      </c>
      <c r="P140" t="s">
        <v>124</v>
      </c>
      <c r="Q140">
        <v>1</v>
      </c>
      <c r="R140" t="s">
        <v>125</v>
      </c>
      <c r="S140" t="s">
        <v>125</v>
      </c>
      <c r="T140" s="5" t="str">
        <f t="shared" si="2"/>
        <v>2014Not Stated</v>
      </c>
    </row>
    <row r="141" spans="13:20" x14ac:dyDescent="0.35">
      <c r="M141">
        <v>2015</v>
      </c>
      <c r="N141">
        <v>2015</v>
      </c>
      <c r="O141" t="s">
        <v>108</v>
      </c>
      <c r="P141" t="s">
        <v>109</v>
      </c>
      <c r="Q141">
        <v>4</v>
      </c>
      <c r="R141">
        <v>22299138</v>
      </c>
      <c r="S141" t="s">
        <v>149</v>
      </c>
      <c r="T141" s="5" t="str">
        <f t="shared" si="2"/>
        <v>201525-34 years</v>
      </c>
    </row>
    <row r="142" spans="13:20" x14ac:dyDescent="0.35">
      <c r="M142">
        <v>2015</v>
      </c>
      <c r="N142">
        <v>2015</v>
      </c>
      <c r="O142" t="s">
        <v>110</v>
      </c>
      <c r="P142" t="s">
        <v>111</v>
      </c>
      <c r="Q142">
        <v>18</v>
      </c>
      <c r="R142">
        <v>20203577</v>
      </c>
      <c r="S142" t="s">
        <v>149</v>
      </c>
      <c r="T142" s="5" t="str">
        <f t="shared" si="2"/>
        <v>201535-44 years</v>
      </c>
    </row>
    <row r="143" spans="13:20" x14ac:dyDescent="0.35">
      <c r="M143">
        <v>2015</v>
      </c>
      <c r="N143">
        <v>2015</v>
      </c>
      <c r="O143" t="s">
        <v>113</v>
      </c>
      <c r="P143" t="s">
        <v>114</v>
      </c>
      <c r="Q143">
        <v>394</v>
      </c>
      <c r="R143">
        <v>21298776</v>
      </c>
      <c r="S143">
        <v>1.8</v>
      </c>
      <c r="T143" s="5" t="str">
        <f t="shared" si="2"/>
        <v>201545-54 years</v>
      </c>
    </row>
    <row r="144" spans="13:20" x14ac:dyDescent="0.35">
      <c r="M144">
        <v>2015</v>
      </c>
      <c r="N144">
        <v>2015</v>
      </c>
      <c r="O144" t="s">
        <v>115</v>
      </c>
      <c r="P144" t="s">
        <v>116</v>
      </c>
      <c r="Q144">
        <v>2715</v>
      </c>
      <c r="R144">
        <v>19714747</v>
      </c>
      <c r="S144">
        <v>13.8</v>
      </c>
      <c r="T144" s="5" t="str">
        <f t="shared" si="2"/>
        <v>201555-64 years</v>
      </c>
    </row>
    <row r="145" spans="13:20" x14ac:dyDescent="0.35">
      <c r="M145">
        <v>2015</v>
      </c>
      <c r="N145">
        <v>2015</v>
      </c>
      <c r="O145" t="s">
        <v>117</v>
      </c>
      <c r="P145" t="s">
        <v>118</v>
      </c>
      <c r="Q145">
        <v>6487</v>
      </c>
      <c r="R145">
        <v>12892348</v>
      </c>
      <c r="S145">
        <v>50.3</v>
      </c>
      <c r="T145" s="5" t="str">
        <f t="shared" si="2"/>
        <v>201565-74 years</v>
      </c>
    </row>
    <row r="146" spans="13:20" x14ac:dyDescent="0.35">
      <c r="M146">
        <v>2015</v>
      </c>
      <c r="N146">
        <v>2015</v>
      </c>
      <c r="O146" t="s">
        <v>119</v>
      </c>
      <c r="P146" t="s">
        <v>120</v>
      </c>
      <c r="Q146">
        <v>9611</v>
      </c>
      <c r="R146">
        <v>6023571</v>
      </c>
      <c r="S146">
        <v>159.6</v>
      </c>
      <c r="T146" s="5" t="str">
        <f t="shared" si="2"/>
        <v>201575-84 years</v>
      </c>
    </row>
    <row r="147" spans="13:20" x14ac:dyDescent="0.35">
      <c r="M147">
        <v>2015</v>
      </c>
      <c r="N147">
        <v>2015</v>
      </c>
      <c r="O147" t="s">
        <v>121</v>
      </c>
      <c r="P147" t="s">
        <v>122</v>
      </c>
      <c r="Q147">
        <v>9619</v>
      </c>
      <c r="R147">
        <v>2174298</v>
      </c>
      <c r="S147">
        <v>442.4</v>
      </c>
      <c r="T147" s="5" t="str">
        <f t="shared" si="2"/>
        <v>201585+ years</v>
      </c>
    </row>
    <row r="148" spans="13:20" x14ac:dyDescent="0.35">
      <c r="M148">
        <v>2016</v>
      </c>
      <c r="N148">
        <v>2016</v>
      </c>
      <c r="O148" t="s">
        <v>150</v>
      </c>
      <c r="P148" t="s">
        <v>151</v>
      </c>
      <c r="Q148">
        <v>1</v>
      </c>
      <c r="R148">
        <v>22292911</v>
      </c>
      <c r="S148" t="s">
        <v>149</v>
      </c>
      <c r="T148" s="5" t="str">
        <f t="shared" si="2"/>
        <v>201615-24 years</v>
      </c>
    </row>
    <row r="149" spans="13:20" x14ac:dyDescent="0.35">
      <c r="M149">
        <v>2016</v>
      </c>
      <c r="N149">
        <v>2016</v>
      </c>
      <c r="O149" t="s">
        <v>108</v>
      </c>
      <c r="P149" t="s">
        <v>109</v>
      </c>
      <c r="Q149">
        <v>3</v>
      </c>
      <c r="R149">
        <v>22599738</v>
      </c>
      <c r="S149" t="s">
        <v>149</v>
      </c>
      <c r="T149" s="5" t="str">
        <f t="shared" si="2"/>
        <v>201625-34 years</v>
      </c>
    </row>
    <row r="150" spans="13:20" x14ac:dyDescent="0.35">
      <c r="M150">
        <v>2016</v>
      </c>
      <c r="N150">
        <v>2016</v>
      </c>
      <c r="O150" t="s">
        <v>110</v>
      </c>
      <c r="P150" t="s">
        <v>111</v>
      </c>
      <c r="Q150">
        <v>19</v>
      </c>
      <c r="R150">
        <v>20152763</v>
      </c>
      <c r="S150" t="s">
        <v>149</v>
      </c>
      <c r="T150" s="5" t="str">
        <f t="shared" si="2"/>
        <v>201635-44 years</v>
      </c>
    </row>
    <row r="151" spans="13:20" x14ac:dyDescent="0.35">
      <c r="M151">
        <v>2016</v>
      </c>
      <c r="N151">
        <v>2016</v>
      </c>
      <c r="O151" t="s">
        <v>113</v>
      </c>
      <c r="P151" t="s">
        <v>114</v>
      </c>
      <c r="Q151">
        <v>397</v>
      </c>
      <c r="R151">
        <v>21106139</v>
      </c>
      <c r="S151">
        <v>1.9</v>
      </c>
      <c r="T151" s="5" t="str">
        <f t="shared" si="2"/>
        <v>201645-54 years</v>
      </c>
    </row>
    <row r="152" spans="13:20" x14ac:dyDescent="0.35">
      <c r="M152">
        <v>2016</v>
      </c>
      <c r="N152">
        <v>2016</v>
      </c>
      <c r="O152" t="s">
        <v>115</v>
      </c>
      <c r="P152" t="s">
        <v>116</v>
      </c>
      <c r="Q152">
        <v>2893</v>
      </c>
      <c r="R152">
        <v>19999038</v>
      </c>
      <c r="S152">
        <v>14.5</v>
      </c>
      <c r="T152" s="5" t="str">
        <f t="shared" si="2"/>
        <v>201655-64 years</v>
      </c>
    </row>
    <row r="153" spans="13:20" x14ac:dyDescent="0.35">
      <c r="M153">
        <v>2016</v>
      </c>
      <c r="N153">
        <v>2016</v>
      </c>
      <c r="O153" t="s">
        <v>117</v>
      </c>
      <c r="P153" t="s">
        <v>118</v>
      </c>
      <c r="Q153">
        <v>6881</v>
      </c>
      <c r="R153">
        <v>13391109</v>
      </c>
      <c r="S153">
        <v>51.4</v>
      </c>
      <c r="T153" s="5" t="str">
        <f t="shared" si="2"/>
        <v>201665-74 years</v>
      </c>
    </row>
    <row r="154" spans="13:20" x14ac:dyDescent="0.35">
      <c r="M154">
        <v>2016</v>
      </c>
      <c r="N154">
        <v>2016</v>
      </c>
      <c r="O154" t="s">
        <v>119</v>
      </c>
      <c r="P154" t="s">
        <v>120</v>
      </c>
      <c r="Q154">
        <v>10081</v>
      </c>
      <c r="R154">
        <v>6176874</v>
      </c>
      <c r="S154">
        <v>163.19999999999999</v>
      </c>
      <c r="T154" s="5" t="str">
        <f t="shared" si="2"/>
        <v>201675-84 years</v>
      </c>
    </row>
    <row r="155" spans="13:20" x14ac:dyDescent="0.35">
      <c r="M155">
        <v>2016</v>
      </c>
      <c r="N155">
        <v>2016</v>
      </c>
      <c r="O155" t="s">
        <v>121</v>
      </c>
      <c r="P155" t="s">
        <v>122</v>
      </c>
      <c r="Q155">
        <v>10095</v>
      </c>
      <c r="R155">
        <v>2224843</v>
      </c>
      <c r="S155">
        <v>453.7</v>
      </c>
      <c r="T155" s="5" t="str">
        <f t="shared" si="2"/>
        <v>201685+ years</v>
      </c>
    </row>
    <row r="156" spans="13:20" x14ac:dyDescent="0.35">
      <c r="M156">
        <v>2017</v>
      </c>
      <c r="N156">
        <v>2017</v>
      </c>
      <c r="O156" t="s">
        <v>152</v>
      </c>
      <c r="P156" s="4">
        <v>44330</v>
      </c>
      <c r="Q156">
        <v>1</v>
      </c>
      <c r="R156">
        <v>20973213</v>
      </c>
      <c r="S156" t="s">
        <v>149</v>
      </c>
      <c r="T156" s="5" t="str">
        <f t="shared" si="2"/>
        <v>20175-14 years</v>
      </c>
    </row>
    <row r="157" spans="13:20" x14ac:dyDescent="0.35">
      <c r="M157">
        <v>2017</v>
      </c>
      <c r="N157">
        <v>2017</v>
      </c>
      <c r="O157" t="s">
        <v>150</v>
      </c>
      <c r="P157" t="s">
        <v>151</v>
      </c>
      <c r="Q157">
        <v>1</v>
      </c>
      <c r="R157">
        <v>22149633</v>
      </c>
      <c r="S157" t="s">
        <v>149</v>
      </c>
      <c r="T157" s="5" t="str">
        <f t="shared" si="2"/>
        <v>201715-24 years</v>
      </c>
    </row>
    <row r="158" spans="13:20" x14ac:dyDescent="0.35">
      <c r="M158">
        <v>2017</v>
      </c>
      <c r="N158">
        <v>2017</v>
      </c>
      <c r="O158" t="s">
        <v>108</v>
      </c>
      <c r="P158" t="s">
        <v>109</v>
      </c>
      <c r="Q158">
        <v>1</v>
      </c>
      <c r="R158">
        <v>22991361</v>
      </c>
      <c r="S158" t="s">
        <v>149</v>
      </c>
      <c r="T158" s="5" t="str">
        <f t="shared" si="2"/>
        <v>201725-34 years</v>
      </c>
    </row>
    <row r="159" spans="13:20" x14ac:dyDescent="0.35">
      <c r="M159">
        <v>2017</v>
      </c>
      <c r="N159">
        <v>2017</v>
      </c>
      <c r="O159" t="s">
        <v>110</v>
      </c>
      <c r="P159" t="s">
        <v>111</v>
      </c>
      <c r="Q159">
        <v>8</v>
      </c>
      <c r="R159">
        <v>20369100</v>
      </c>
      <c r="S159" t="s">
        <v>149</v>
      </c>
      <c r="T159" s="5" t="str">
        <f t="shared" si="2"/>
        <v>201735-44 years</v>
      </c>
    </row>
    <row r="160" spans="13:20" x14ac:dyDescent="0.35">
      <c r="M160">
        <v>2017</v>
      </c>
      <c r="N160">
        <v>2017</v>
      </c>
      <c r="O160" t="s">
        <v>113</v>
      </c>
      <c r="P160" t="s">
        <v>114</v>
      </c>
      <c r="Q160">
        <v>399</v>
      </c>
      <c r="R160">
        <v>20906357</v>
      </c>
      <c r="S160">
        <v>1.9</v>
      </c>
      <c r="T160" s="5" t="str">
        <f t="shared" si="2"/>
        <v>201745-54 years</v>
      </c>
    </row>
    <row r="161" spans="13:20" x14ac:dyDescent="0.35">
      <c r="M161">
        <v>2017</v>
      </c>
      <c r="N161">
        <v>2017</v>
      </c>
      <c r="O161" t="s">
        <v>115</v>
      </c>
      <c r="P161" t="s">
        <v>116</v>
      </c>
      <c r="Q161">
        <v>2743</v>
      </c>
      <c r="R161">
        <v>20257803</v>
      </c>
      <c r="S161">
        <v>13.5</v>
      </c>
      <c r="T161" s="5" t="str">
        <f t="shared" si="2"/>
        <v>201755-64 years</v>
      </c>
    </row>
    <row r="162" spans="13:20" x14ac:dyDescent="0.35">
      <c r="M162">
        <v>2017</v>
      </c>
      <c r="N162">
        <v>2017</v>
      </c>
      <c r="O162" t="s">
        <v>117</v>
      </c>
      <c r="P162" t="s">
        <v>118</v>
      </c>
      <c r="Q162">
        <v>7280</v>
      </c>
      <c r="R162">
        <v>13877140</v>
      </c>
      <c r="S162">
        <v>52.5</v>
      </c>
      <c r="T162" s="5" t="str">
        <f t="shared" si="2"/>
        <v>201765-74 years</v>
      </c>
    </row>
    <row r="163" spans="13:20" x14ac:dyDescent="0.35">
      <c r="M163">
        <v>2017</v>
      </c>
      <c r="N163">
        <v>2017</v>
      </c>
      <c r="O163" t="s">
        <v>119</v>
      </c>
      <c r="P163" t="s">
        <v>120</v>
      </c>
      <c r="Q163">
        <v>10143</v>
      </c>
      <c r="R163">
        <v>6407875</v>
      </c>
      <c r="S163">
        <v>158.30000000000001</v>
      </c>
      <c r="T163" s="5" t="str">
        <f t="shared" si="2"/>
        <v>201775-84 years</v>
      </c>
    </row>
    <row r="164" spans="13:20" x14ac:dyDescent="0.35">
      <c r="M164">
        <v>2017</v>
      </c>
      <c r="N164">
        <v>2017</v>
      </c>
      <c r="O164" t="s">
        <v>121</v>
      </c>
      <c r="P164" t="s">
        <v>122</v>
      </c>
      <c r="Q164">
        <v>9910</v>
      </c>
      <c r="R164">
        <v>2279669</v>
      </c>
      <c r="S164">
        <v>434.7</v>
      </c>
      <c r="T164" s="5" t="str">
        <f t="shared" si="2"/>
        <v>201785+ years</v>
      </c>
    </row>
    <row r="165" spans="13:20" x14ac:dyDescent="0.35">
      <c r="M165">
        <v>2017</v>
      </c>
      <c r="N165">
        <v>2017</v>
      </c>
      <c r="O165" t="s">
        <v>123</v>
      </c>
      <c r="P165" t="s">
        <v>124</v>
      </c>
      <c r="Q165">
        <v>2</v>
      </c>
      <c r="R165" t="s">
        <v>125</v>
      </c>
      <c r="S165" t="s">
        <v>125</v>
      </c>
      <c r="T165" s="5" t="str">
        <f t="shared" si="2"/>
        <v>2017Not Stated</v>
      </c>
    </row>
    <row r="166" spans="13:20" x14ac:dyDescent="0.35">
      <c r="M166">
        <v>2018</v>
      </c>
      <c r="N166">
        <v>2018</v>
      </c>
      <c r="O166" t="s">
        <v>100</v>
      </c>
      <c r="P166" s="4">
        <v>44200</v>
      </c>
      <c r="Q166">
        <v>1</v>
      </c>
      <c r="R166">
        <v>8163697</v>
      </c>
      <c r="S166" t="s">
        <v>149</v>
      </c>
      <c r="T166" s="5" t="str">
        <f t="shared" si="2"/>
        <v>20181-4 years</v>
      </c>
    </row>
    <row r="167" spans="13:20" x14ac:dyDescent="0.35">
      <c r="M167">
        <v>2018</v>
      </c>
      <c r="N167">
        <v>2018</v>
      </c>
      <c r="O167" t="s">
        <v>110</v>
      </c>
      <c r="P167" t="s">
        <v>111</v>
      </c>
      <c r="Q167">
        <v>24</v>
      </c>
      <c r="R167">
        <v>20587600</v>
      </c>
      <c r="S167">
        <v>0.1</v>
      </c>
      <c r="T167" s="5" t="str">
        <f t="shared" si="2"/>
        <v>201835-44 years</v>
      </c>
    </row>
    <row r="168" spans="13:20" x14ac:dyDescent="0.35">
      <c r="M168">
        <v>2018</v>
      </c>
      <c r="N168">
        <v>2018</v>
      </c>
      <c r="O168" t="s">
        <v>113</v>
      </c>
      <c r="P168" t="s">
        <v>114</v>
      </c>
      <c r="Q168">
        <v>412</v>
      </c>
      <c r="R168">
        <v>20541202</v>
      </c>
      <c r="S168">
        <v>2</v>
      </c>
      <c r="T168" s="5" t="str">
        <f t="shared" si="2"/>
        <v>201845-54 years</v>
      </c>
    </row>
    <row r="169" spans="13:20" x14ac:dyDescent="0.35">
      <c r="M169">
        <v>2018</v>
      </c>
      <c r="N169">
        <v>2018</v>
      </c>
      <c r="O169" t="s">
        <v>115</v>
      </c>
      <c r="P169" t="s">
        <v>116</v>
      </c>
      <c r="Q169">
        <v>2916</v>
      </c>
      <c r="R169">
        <v>20398863</v>
      </c>
      <c r="S169">
        <v>14.3</v>
      </c>
      <c r="T169" s="5" t="str">
        <f t="shared" si="2"/>
        <v>201855-64 years</v>
      </c>
    </row>
    <row r="170" spans="13:20" x14ac:dyDescent="0.35">
      <c r="M170">
        <v>2018</v>
      </c>
      <c r="N170">
        <v>2018</v>
      </c>
      <c r="O170" t="s">
        <v>117</v>
      </c>
      <c r="P170" t="s">
        <v>118</v>
      </c>
      <c r="Q170">
        <v>7420</v>
      </c>
      <c r="R170">
        <v>14246085</v>
      </c>
      <c r="S170">
        <v>52.1</v>
      </c>
      <c r="T170" s="5" t="str">
        <f t="shared" si="2"/>
        <v>201865-74 years</v>
      </c>
    </row>
    <row r="171" spans="13:20" x14ac:dyDescent="0.35">
      <c r="M171">
        <v>2018</v>
      </c>
      <c r="N171">
        <v>2018</v>
      </c>
      <c r="O171" t="s">
        <v>119</v>
      </c>
      <c r="P171" t="s">
        <v>120</v>
      </c>
      <c r="Q171">
        <v>10461</v>
      </c>
      <c r="R171">
        <v>6735040</v>
      </c>
      <c r="S171">
        <v>155.30000000000001</v>
      </c>
      <c r="T171" s="5" t="str">
        <f t="shared" si="2"/>
        <v>201875-84 years</v>
      </c>
    </row>
    <row r="172" spans="13:20" x14ac:dyDescent="0.35">
      <c r="M172">
        <v>2018</v>
      </c>
      <c r="N172">
        <v>2018</v>
      </c>
      <c r="O172" t="s">
        <v>121</v>
      </c>
      <c r="P172" t="s">
        <v>122</v>
      </c>
      <c r="Q172">
        <v>10254</v>
      </c>
      <c r="R172">
        <v>2325693</v>
      </c>
      <c r="S172">
        <v>440.9</v>
      </c>
      <c r="T172" s="5" t="str">
        <f t="shared" si="2"/>
        <v>201885+ years</v>
      </c>
    </row>
    <row r="173" spans="13:20" x14ac:dyDescent="0.35">
      <c r="M173">
        <v>2018</v>
      </c>
      <c r="N173">
        <v>2018</v>
      </c>
      <c r="O173" t="s">
        <v>123</v>
      </c>
      <c r="P173" t="s">
        <v>124</v>
      </c>
      <c r="Q173">
        <v>1</v>
      </c>
      <c r="R173" t="s">
        <v>125</v>
      </c>
      <c r="S173" t="s">
        <v>125</v>
      </c>
      <c r="T173" s="5" t="str">
        <f t="shared" si="2"/>
        <v>2018Not Stated</v>
      </c>
    </row>
    <row r="174" spans="13:20" x14ac:dyDescent="0.35">
      <c r="M174">
        <v>2019</v>
      </c>
      <c r="N174">
        <v>2019</v>
      </c>
      <c r="O174" t="s">
        <v>100</v>
      </c>
      <c r="P174" s="4">
        <v>44200</v>
      </c>
      <c r="Q174">
        <v>1</v>
      </c>
      <c r="R174">
        <v>8074090</v>
      </c>
      <c r="S174" t="s">
        <v>149</v>
      </c>
      <c r="T174" s="5" t="str">
        <f t="shared" si="2"/>
        <v>20191-4 years</v>
      </c>
    </row>
    <row r="175" spans="13:20" x14ac:dyDescent="0.35">
      <c r="M175">
        <v>2019</v>
      </c>
      <c r="N175">
        <v>2019</v>
      </c>
      <c r="O175" t="s">
        <v>150</v>
      </c>
      <c r="P175" t="s">
        <v>151</v>
      </c>
      <c r="Q175">
        <v>3</v>
      </c>
      <c r="R175">
        <v>21810359</v>
      </c>
      <c r="S175" t="s">
        <v>149</v>
      </c>
      <c r="T175" s="5" t="str">
        <f t="shared" si="2"/>
        <v>201915-24 years</v>
      </c>
    </row>
    <row r="176" spans="13:20" x14ac:dyDescent="0.35">
      <c r="M176">
        <v>2019</v>
      </c>
      <c r="N176">
        <v>2019</v>
      </c>
      <c r="O176" t="s">
        <v>108</v>
      </c>
      <c r="P176" t="s">
        <v>109</v>
      </c>
      <c r="Q176">
        <v>2</v>
      </c>
      <c r="R176">
        <v>23359180</v>
      </c>
      <c r="S176" t="s">
        <v>149</v>
      </c>
      <c r="T176" s="5" t="str">
        <f t="shared" si="2"/>
        <v>201925-34 years</v>
      </c>
    </row>
    <row r="177" spans="12:20" x14ac:dyDescent="0.35">
      <c r="M177">
        <v>2019</v>
      </c>
      <c r="N177">
        <v>2019</v>
      </c>
      <c r="O177" t="s">
        <v>110</v>
      </c>
      <c r="P177" t="s">
        <v>111</v>
      </c>
      <c r="Q177">
        <v>23</v>
      </c>
      <c r="R177">
        <v>20792080</v>
      </c>
      <c r="S177">
        <v>0.1</v>
      </c>
      <c r="T177" s="5" t="str">
        <f t="shared" si="2"/>
        <v>201935-44 years</v>
      </c>
    </row>
    <row r="178" spans="12:20" x14ac:dyDescent="0.35">
      <c r="M178">
        <v>2019</v>
      </c>
      <c r="N178">
        <v>2019</v>
      </c>
      <c r="O178" t="s">
        <v>113</v>
      </c>
      <c r="P178" t="s">
        <v>114</v>
      </c>
      <c r="Q178">
        <v>385</v>
      </c>
      <c r="R178">
        <v>20171966</v>
      </c>
      <c r="S178">
        <v>1.9</v>
      </c>
      <c r="T178" s="5" t="str">
        <f t="shared" si="2"/>
        <v>201945-54 years</v>
      </c>
    </row>
    <row r="179" spans="12:20" x14ac:dyDescent="0.35">
      <c r="M179">
        <v>2019</v>
      </c>
      <c r="N179">
        <v>2019</v>
      </c>
      <c r="O179" t="s">
        <v>115</v>
      </c>
      <c r="P179" t="s">
        <v>116</v>
      </c>
      <c r="Q179">
        <v>2922</v>
      </c>
      <c r="R179">
        <v>20499219</v>
      </c>
      <c r="S179">
        <v>14.3</v>
      </c>
      <c r="T179" s="5" t="str">
        <f t="shared" si="2"/>
        <v>201955-64 years</v>
      </c>
    </row>
    <row r="180" spans="12:20" x14ac:dyDescent="0.35">
      <c r="M180">
        <v>2019</v>
      </c>
      <c r="N180">
        <v>2019</v>
      </c>
      <c r="O180" t="s">
        <v>117</v>
      </c>
      <c r="P180" t="s">
        <v>118</v>
      </c>
      <c r="Q180">
        <v>7590</v>
      </c>
      <c r="R180">
        <v>14699579</v>
      </c>
      <c r="S180">
        <v>51.6</v>
      </c>
      <c r="T180" s="5" t="str">
        <f t="shared" si="2"/>
        <v>201965-74 years</v>
      </c>
    </row>
    <row r="181" spans="12:20" x14ac:dyDescent="0.35">
      <c r="M181">
        <v>2019</v>
      </c>
      <c r="N181">
        <v>2019</v>
      </c>
      <c r="O181" t="s">
        <v>119</v>
      </c>
      <c r="P181" t="s">
        <v>120</v>
      </c>
      <c r="Q181">
        <v>10487</v>
      </c>
      <c r="R181">
        <v>6998223</v>
      </c>
      <c r="S181">
        <v>149.9</v>
      </c>
      <c r="T181" s="5" t="str">
        <f t="shared" si="2"/>
        <v>201975-84 years</v>
      </c>
    </row>
    <row r="182" spans="12:20" x14ac:dyDescent="0.35">
      <c r="M182">
        <v>2019</v>
      </c>
      <c r="N182">
        <v>2019</v>
      </c>
      <c r="O182" t="s">
        <v>121</v>
      </c>
      <c r="P182" t="s">
        <v>122</v>
      </c>
      <c r="Q182">
        <v>10223</v>
      </c>
      <c r="R182">
        <v>2376488</v>
      </c>
      <c r="S182">
        <v>430.2</v>
      </c>
      <c r="T182" s="5" t="str">
        <f t="shared" si="2"/>
        <v>201985+ years</v>
      </c>
    </row>
    <row r="183" spans="12:20" x14ac:dyDescent="0.35">
      <c r="M183">
        <v>2019</v>
      </c>
      <c r="N183">
        <v>2019</v>
      </c>
      <c r="O183" t="s">
        <v>123</v>
      </c>
      <c r="P183" t="s">
        <v>124</v>
      </c>
      <c r="Q183">
        <v>2</v>
      </c>
      <c r="R183" t="s">
        <v>125</v>
      </c>
      <c r="S183" t="s">
        <v>125</v>
      </c>
      <c r="T183" s="5" t="str">
        <f t="shared" si="2"/>
        <v>2019Not Stated</v>
      </c>
    </row>
    <row r="184" spans="12:20" x14ac:dyDescent="0.35">
      <c r="L184" t="s">
        <v>8</v>
      </c>
    </row>
    <row r="185" spans="12:20" x14ac:dyDescent="0.35">
      <c r="L185" t="s">
        <v>9</v>
      </c>
    </row>
    <row r="186" spans="12:20" x14ac:dyDescent="0.35">
      <c r="L186" t="s">
        <v>10</v>
      </c>
    </row>
    <row r="187" spans="12:20" x14ac:dyDescent="0.35">
      <c r="L187" t="s">
        <v>63</v>
      </c>
    </row>
    <row r="188" spans="12:20" x14ac:dyDescent="0.35">
      <c r="L188" t="s">
        <v>153</v>
      </c>
    </row>
    <row r="189" spans="12:20" x14ac:dyDescent="0.35">
      <c r="L189" t="s">
        <v>154</v>
      </c>
    </row>
    <row r="190" spans="12:20" x14ac:dyDescent="0.35">
      <c r="L190" t="s">
        <v>129</v>
      </c>
    </row>
    <row r="191" spans="12:20" x14ac:dyDescent="0.35">
      <c r="L191" t="s">
        <v>14</v>
      </c>
    </row>
    <row r="192" spans="12:20" x14ac:dyDescent="0.35">
      <c r="L192" t="s">
        <v>15</v>
      </c>
    </row>
    <row r="193" spans="12:12" x14ac:dyDescent="0.35">
      <c r="L193" t="s">
        <v>17</v>
      </c>
    </row>
    <row r="194" spans="12:12" x14ac:dyDescent="0.35">
      <c r="L194" t="s">
        <v>18</v>
      </c>
    </row>
    <row r="195" spans="12:12" x14ac:dyDescent="0.35">
      <c r="L195" t="s">
        <v>8</v>
      </c>
    </row>
    <row r="196" spans="12:12" x14ac:dyDescent="0.35">
      <c r="L196" t="s">
        <v>19</v>
      </c>
    </row>
    <row r="197" spans="12:12" x14ac:dyDescent="0.35">
      <c r="L197" t="s">
        <v>8</v>
      </c>
    </row>
    <row r="198" spans="12:12" x14ac:dyDescent="0.35">
      <c r="L198" t="s">
        <v>155</v>
      </c>
    </row>
    <row r="199" spans="12:12" x14ac:dyDescent="0.35">
      <c r="L199" t="s">
        <v>8</v>
      </c>
    </row>
    <row r="200" spans="12:12" x14ac:dyDescent="0.35">
      <c r="L200" t="s">
        <v>20</v>
      </c>
    </row>
    <row r="201" spans="12:12" x14ac:dyDescent="0.35">
      <c r="L201" t="s">
        <v>21</v>
      </c>
    </row>
    <row r="202" spans="12:12" x14ac:dyDescent="0.35">
      <c r="L202" t="s">
        <v>22</v>
      </c>
    </row>
    <row r="203" spans="12:12" x14ac:dyDescent="0.35">
      <c r="L203" t="s">
        <v>156</v>
      </c>
    </row>
    <row r="204" spans="12:12" x14ac:dyDescent="0.35">
      <c r="L204" t="s">
        <v>8</v>
      </c>
    </row>
    <row r="205" spans="12:12" x14ac:dyDescent="0.35">
      <c r="L205" t="s">
        <v>132</v>
      </c>
    </row>
    <row r="206" spans="12:12" x14ac:dyDescent="0.35">
      <c r="L206" t="s">
        <v>133</v>
      </c>
    </row>
    <row r="207" spans="12:12" x14ac:dyDescent="0.35">
      <c r="L207" t="s">
        <v>8</v>
      </c>
    </row>
    <row r="208" spans="12:12" x14ac:dyDescent="0.35">
      <c r="L208" t="s">
        <v>23</v>
      </c>
    </row>
    <row r="209" spans="12:12" x14ac:dyDescent="0.35">
      <c r="L209" t="s">
        <v>24</v>
      </c>
    </row>
    <row r="210" spans="12:12" x14ac:dyDescent="0.35">
      <c r="L210" t="s">
        <v>25</v>
      </c>
    </row>
    <row r="211" spans="12:12" x14ac:dyDescent="0.35">
      <c r="L211" t="s">
        <v>26</v>
      </c>
    </row>
    <row r="212" spans="12:12" x14ac:dyDescent="0.35">
      <c r="L212" t="s">
        <v>27</v>
      </c>
    </row>
    <row r="213" spans="12:12" x14ac:dyDescent="0.35">
      <c r="L213" t="s">
        <v>28</v>
      </c>
    </row>
    <row r="214" spans="12:12" x14ac:dyDescent="0.35">
      <c r="L214" t="s">
        <v>29</v>
      </c>
    </row>
    <row r="215" spans="12:12" x14ac:dyDescent="0.35">
      <c r="L215" t="s">
        <v>30</v>
      </c>
    </row>
    <row r="216" spans="12:12" x14ac:dyDescent="0.35">
      <c r="L216" t="s">
        <v>31</v>
      </c>
    </row>
    <row r="217" spans="12:12" x14ac:dyDescent="0.35">
      <c r="L217" t="s">
        <v>32</v>
      </c>
    </row>
    <row r="218" spans="12:12" x14ac:dyDescent="0.35">
      <c r="L218" t="s">
        <v>33</v>
      </c>
    </row>
    <row r="219" spans="12:12" x14ac:dyDescent="0.35">
      <c r="L219" t="s">
        <v>34</v>
      </c>
    </row>
    <row r="220" spans="12:12" x14ac:dyDescent="0.35">
      <c r="L220" t="s">
        <v>35</v>
      </c>
    </row>
    <row r="221" spans="12:12" x14ac:dyDescent="0.35">
      <c r="L221" t="s">
        <v>157</v>
      </c>
    </row>
    <row r="222" spans="12:12" x14ac:dyDescent="0.35">
      <c r="L222" t="s">
        <v>158</v>
      </c>
    </row>
    <row r="223" spans="12:12" x14ac:dyDescent="0.35">
      <c r="L223" t="s">
        <v>159</v>
      </c>
    </row>
    <row r="224" spans="12:12" x14ac:dyDescent="0.35">
      <c r="L224" t="s">
        <v>138</v>
      </c>
    </row>
    <row r="225" spans="12:12" x14ac:dyDescent="0.35">
      <c r="L225" t="s">
        <v>160</v>
      </c>
    </row>
    <row r="226" spans="12:12" x14ac:dyDescent="0.35">
      <c r="L226" t="s">
        <v>161</v>
      </c>
    </row>
    <row r="227" spans="12:12" x14ac:dyDescent="0.35">
      <c r="L227" t="s">
        <v>42</v>
      </c>
    </row>
    <row r="228" spans="12:12" x14ac:dyDescent="0.35">
      <c r="L228" t="s">
        <v>43</v>
      </c>
    </row>
    <row r="229" spans="12:12" x14ac:dyDescent="0.35">
      <c r="L229" t="s">
        <v>44</v>
      </c>
    </row>
    <row r="230" spans="12:12" x14ac:dyDescent="0.35">
      <c r="L230" t="s">
        <v>45</v>
      </c>
    </row>
    <row r="231" spans="12:12" x14ac:dyDescent="0.35">
      <c r="L231" t="s">
        <v>46</v>
      </c>
    </row>
    <row r="232" spans="12:12" x14ac:dyDescent="0.35">
      <c r="L232" t="s">
        <v>47</v>
      </c>
    </row>
    <row r="233" spans="12:12" x14ac:dyDescent="0.35">
      <c r="L233" t="s">
        <v>48</v>
      </c>
    </row>
    <row r="234" spans="12:12" x14ac:dyDescent="0.35">
      <c r="L234" t="s">
        <v>49</v>
      </c>
    </row>
    <row r="235" spans="12:12" x14ac:dyDescent="0.35">
      <c r="L235" t="s">
        <v>50</v>
      </c>
    </row>
    <row r="236" spans="12:12" x14ac:dyDescent="0.35">
      <c r="L236" t="s">
        <v>51</v>
      </c>
    </row>
    <row r="237" spans="12:12" x14ac:dyDescent="0.35">
      <c r="L237" t="s">
        <v>52</v>
      </c>
    </row>
    <row r="238" spans="12:12" x14ac:dyDescent="0.35">
      <c r="L238" t="s">
        <v>53</v>
      </c>
    </row>
    <row r="239" spans="12:12" x14ac:dyDescent="0.35">
      <c r="L239" t="s">
        <v>54</v>
      </c>
    </row>
    <row r="240" spans="12:12" x14ac:dyDescent="0.35">
      <c r="L240" t="s">
        <v>55</v>
      </c>
    </row>
    <row r="241" spans="12:12" x14ac:dyDescent="0.35">
      <c r="L241" t="s">
        <v>56</v>
      </c>
    </row>
    <row r="242" spans="12:12" x14ac:dyDescent="0.35">
      <c r="L242" t="s">
        <v>57</v>
      </c>
    </row>
    <row r="243" spans="12:12" x14ac:dyDescent="0.35">
      <c r="L243" t="s">
        <v>58</v>
      </c>
    </row>
    <row r="244" spans="12:12" x14ac:dyDescent="0.35">
      <c r="L244" t="s">
        <v>162</v>
      </c>
    </row>
    <row r="245" spans="12:12" x14ac:dyDescent="0.35">
      <c r="L245" t="s">
        <v>60</v>
      </c>
    </row>
    <row r="246" spans="12:12" x14ac:dyDescent="0.35">
      <c r="L246" t="s">
        <v>163</v>
      </c>
    </row>
    <row r="247" spans="12:12" x14ac:dyDescent="0.35">
      <c r="L247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3</vt:i4>
      </vt:variant>
    </vt:vector>
  </HeadingPairs>
  <TitlesOfParts>
    <vt:vector size="16" baseType="lpstr">
      <vt:lpstr>Prov 2018-2022</vt:lpstr>
      <vt:lpstr>Prov 2018-2022 by age</vt:lpstr>
      <vt:lpstr>Prov 2018-2022 by state</vt:lpstr>
      <vt:lpstr>Prov 2018-2022 by race ethnicit</vt:lpstr>
      <vt:lpstr>UCD 1999-2020</vt:lpstr>
      <vt:lpstr>UCD 1999-2020 by age</vt:lpstr>
      <vt:lpstr>UCD 1999-2020 by state</vt:lpstr>
      <vt:lpstr>UCD 1999-2020 by race ethnicity</vt:lpstr>
      <vt:lpstr>1999-2019</vt:lpstr>
      <vt:lpstr>1979-1998</vt:lpstr>
      <vt:lpstr>1968-1978</vt:lpstr>
      <vt:lpstr>Age Graph prep</vt:lpstr>
      <vt:lpstr>Documentation Information</vt:lpstr>
      <vt:lpstr>Overall Rates</vt:lpstr>
      <vt:lpstr>Age Ranges</vt:lpstr>
      <vt:lpstr>Prior Decade Improvement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2021-11-10T21:21:07Z</dcterms:created>
  <dcterms:modified xsi:type="dcterms:W3CDTF">2022-11-14T11:28:50Z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{605FBCB4-481C-4A41-9BDE-55A2D7FDB2E0}</vt:lpwstr>
  </property>
</Properties>
</file>