
<file path=[Content_Types].xml><?xml version="1.0" encoding="utf-8"?>
<Types xmlns="http://schemas.openxmlformats.org/package/2006/content-types">
  <Default Extension="bin" ContentType="application/vnd.ms-office.activeX"/>
  <Default Extension="emf" ContentType="image/x-emf"/>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5.xml" ContentType="application/vnd.ms-office.activeX+xml"/>
  <Override PartName="/xl/activeX/activeX6.xml" ContentType="application/vnd.ms-office.activeX+xml"/>
  <Override PartName="/xl/drawings/drawing2.xml" ContentType="application/vnd.openxmlformats-officedocument.drawing+xml"/>
  <Override PartName="/xl/activeX/activeX7.xml" ContentType="application/vnd.ms-office.activeX+xml"/>
  <Override PartName="/xl/activeX/activeX8.xml" ContentType="application/vnd.ms-office.activeX+xml"/>
  <Override PartName="/xl/activeX/activeX9.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drawings/drawing3.xml" ContentType="application/vnd.openxmlformats-officedocument.drawing+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onning-my.sharepoint.com/personal/marypat_campbell_conning_com/Documents/Documents/STUMP writing/mortality/political/"/>
    </mc:Choice>
  </mc:AlternateContent>
  <xr:revisionPtr revIDLastSave="397" documentId="8_{B930F2CE-0B73-4645-A0B4-34100CE7D9B0}" xr6:coauthVersionLast="47" xr6:coauthVersionMax="47" xr10:uidLastSave="{06E9AB06-D319-498F-8F55-231D6F2D2486}"/>
  <bookViews>
    <workbookView xWindow="600" yWindow="3260" windowWidth="19200" windowHeight="10070" firstSheet="16" activeTab="19" xr2:uid="{6A70DD4A-4211-4C6F-B5EF-71E4C1054879}"/>
  </bookViews>
  <sheets>
    <sheet name="2021 Feb 1 death data" sheetId="1" r:id="rId1"/>
    <sheet name="2023 Oct 1 death data" sheetId="2" r:id="rId2"/>
    <sheet name="Old states" sheetId="16" r:id="rId3"/>
    <sheet name="vaccination" sheetId="19" r:id="rId4"/>
    <sheet name="2020 election" sheetId="4" r:id="rId5"/>
    <sheet name="First Data" sheetId="6" r:id="rId6"/>
    <sheet name="First Data with fit" sheetId="7" r:id="rId7"/>
    <sheet name="DC removed fit" sheetId="14" r:id="rId8"/>
    <sheet name="Age and Biden margin" sheetId="18" r:id="rId9"/>
    <sheet name="Correlation in Politics and Vax" sheetId="21" r:id="rId10"/>
    <sheet name="Correlation in Politics and (2)" sheetId="22" r:id="rId11"/>
    <sheet name="Regression with DC removed" sheetId="15" r:id="rId12"/>
    <sheet name="DC removed" sheetId="13" r:id="rId13"/>
    <sheet name="Regression with Percent Age" sheetId="17" r:id="rId14"/>
    <sheet name="Regression biden" sheetId="10" r:id="rId15"/>
    <sheet name="Regression biden vax age" sheetId="23" r:id="rId16"/>
    <sheet name="Regression age vax" sheetId="24" r:id="rId17"/>
    <sheet name="Regression vax" sheetId="25" r:id="rId18"/>
    <sheet name="Analysis" sheetId="3" r:id="rId19"/>
    <sheet name="Documentation Information" sheetId="26" r:id="rId20"/>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 i="3" l="1"/>
  <c r="L6" i="3"/>
  <c r="L7" i="3"/>
  <c r="L8" i="3"/>
  <c r="L9" i="3"/>
  <c r="L10"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4" i="3"/>
  <c r="C5" i="10"/>
  <c r="D5" i="15"/>
  <c r="G10" i="3" l="1"/>
  <c r="I10" i="3" s="1"/>
  <c r="F4" i="3"/>
  <c r="H4" i="3" s="1"/>
  <c r="F54" i="3"/>
  <c r="H54" i="3" s="1"/>
  <c r="G54" i="3"/>
  <c r="I54" i="3" s="1"/>
  <c r="F5" i="3"/>
  <c r="H5" i="3" s="1"/>
  <c r="G5" i="3"/>
  <c r="I5" i="3" s="1"/>
  <c r="F6" i="3"/>
  <c r="H6" i="3" s="1"/>
  <c r="G6" i="3"/>
  <c r="I6" i="3" s="1"/>
  <c r="F7" i="3"/>
  <c r="H7" i="3" s="1"/>
  <c r="G7" i="3"/>
  <c r="I7" i="3" s="1"/>
  <c r="J7" i="3" s="1"/>
  <c r="F8" i="3"/>
  <c r="H8" i="3" s="1"/>
  <c r="G8" i="3"/>
  <c r="I8" i="3" s="1"/>
  <c r="F9" i="3"/>
  <c r="H9" i="3" s="1"/>
  <c r="G9" i="3"/>
  <c r="I9" i="3" s="1"/>
  <c r="F10" i="3"/>
  <c r="H10" i="3" s="1"/>
  <c r="F11" i="3"/>
  <c r="H11" i="3" s="1"/>
  <c r="J11" i="3" s="1"/>
  <c r="G11" i="3"/>
  <c r="I11" i="3" s="1"/>
  <c r="F12" i="3"/>
  <c r="H12" i="3" s="1"/>
  <c r="G12" i="3"/>
  <c r="I12" i="3" s="1"/>
  <c r="J12" i="3" s="1"/>
  <c r="F13" i="3"/>
  <c r="H13" i="3" s="1"/>
  <c r="G13" i="3"/>
  <c r="I13" i="3" s="1"/>
  <c r="F14" i="3"/>
  <c r="H14" i="3" s="1"/>
  <c r="G14" i="3"/>
  <c r="I14" i="3" s="1"/>
  <c r="J14" i="3" s="1"/>
  <c r="F15" i="3"/>
  <c r="H15" i="3" s="1"/>
  <c r="G15" i="3"/>
  <c r="I15" i="3" s="1"/>
  <c r="F16" i="3"/>
  <c r="H16" i="3" s="1"/>
  <c r="G16" i="3"/>
  <c r="I16" i="3" s="1"/>
  <c r="J16" i="3" s="1"/>
  <c r="F17" i="3"/>
  <c r="H17" i="3" s="1"/>
  <c r="G17" i="3"/>
  <c r="I17" i="3" s="1"/>
  <c r="J17" i="3" s="1"/>
  <c r="F18" i="3"/>
  <c r="H18" i="3" s="1"/>
  <c r="G18" i="3"/>
  <c r="I18" i="3" s="1"/>
  <c r="F19" i="3"/>
  <c r="H19" i="3" s="1"/>
  <c r="J19" i="3" s="1"/>
  <c r="G19" i="3"/>
  <c r="I19" i="3" s="1"/>
  <c r="F20" i="3"/>
  <c r="H20" i="3" s="1"/>
  <c r="G20" i="3"/>
  <c r="I20" i="3" s="1"/>
  <c r="J20" i="3" s="1"/>
  <c r="F21" i="3"/>
  <c r="H21" i="3" s="1"/>
  <c r="G21" i="3"/>
  <c r="I21" i="3" s="1"/>
  <c r="F22" i="3"/>
  <c r="H22" i="3" s="1"/>
  <c r="G22" i="3"/>
  <c r="I22" i="3" s="1"/>
  <c r="F23" i="3"/>
  <c r="H23" i="3" s="1"/>
  <c r="G23" i="3"/>
  <c r="I23" i="3" s="1"/>
  <c r="F24" i="3"/>
  <c r="H24" i="3" s="1"/>
  <c r="G24" i="3"/>
  <c r="I24" i="3" s="1"/>
  <c r="J24" i="3" s="1"/>
  <c r="F25" i="3"/>
  <c r="H25" i="3" s="1"/>
  <c r="G25" i="3"/>
  <c r="I25" i="3" s="1"/>
  <c r="J25" i="3" s="1"/>
  <c r="F26" i="3"/>
  <c r="H26" i="3" s="1"/>
  <c r="J26" i="3" s="1"/>
  <c r="G26" i="3"/>
  <c r="I26" i="3" s="1"/>
  <c r="F27" i="3"/>
  <c r="H27" i="3" s="1"/>
  <c r="G27" i="3"/>
  <c r="I27" i="3" s="1"/>
  <c r="F28" i="3"/>
  <c r="H28" i="3" s="1"/>
  <c r="G28" i="3"/>
  <c r="I28" i="3" s="1"/>
  <c r="J28" i="3" s="1"/>
  <c r="F29" i="3"/>
  <c r="H29" i="3" s="1"/>
  <c r="G29" i="3"/>
  <c r="I29" i="3" s="1"/>
  <c r="F30" i="3"/>
  <c r="H30" i="3" s="1"/>
  <c r="G30" i="3"/>
  <c r="I30" i="3" s="1"/>
  <c r="F31" i="3"/>
  <c r="H31" i="3" s="1"/>
  <c r="G31" i="3"/>
  <c r="I31" i="3" s="1"/>
  <c r="F32" i="3"/>
  <c r="H32" i="3" s="1"/>
  <c r="G32" i="3"/>
  <c r="I32" i="3" s="1"/>
  <c r="J32" i="3" s="1"/>
  <c r="F33" i="3"/>
  <c r="H33" i="3" s="1"/>
  <c r="G33" i="3"/>
  <c r="I33" i="3" s="1"/>
  <c r="J33" i="3" s="1"/>
  <c r="F34" i="3"/>
  <c r="H34" i="3" s="1"/>
  <c r="G34" i="3"/>
  <c r="I34" i="3" s="1"/>
  <c r="F35" i="3"/>
  <c r="H35" i="3" s="1"/>
  <c r="J35" i="3" s="1"/>
  <c r="G35" i="3"/>
  <c r="I35" i="3" s="1"/>
  <c r="F36" i="3"/>
  <c r="H36" i="3" s="1"/>
  <c r="G36" i="3"/>
  <c r="I36" i="3" s="1"/>
  <c r="J36" i="3" s="1"/>
  <c r="F37" i="3"/>
  <c r="H37" i="3" s="1"/>
  <c r="G37" i="3"/>
  <c r="I37" i="3" s="1"/>
  <c r="F38" i="3"/>
  <c r="H38" i="3" s="1"/>
  <c r="G38" i="3"/>
  <c r="I38" i="3" s="1"/>
  <c r="F39" i="3"/>
  <c r="H39" i="3" s="1"/>
  <c r="G39" i="3"/>
  <c r="I39" i="3" s="1"/>
  <c r="F40" i="3"/>
  <c r="H40" i="3" s="1"/>
  <c r="G40" i="3"/>
  <c r="I40" i="3" s="1"/>
  <c r="J40" i="3" s="1"/>
  <c r="F41" i="3"/>
  <c r="H41" i="3" s="1"/>
  <c r="G41" i="3"/>
  <c r="I41" i="3" s="1"/>
  <c r="J41" i="3" s="1"/>
  <c r="F42" i="3"/>
  <c r="H42" i="3" s="1"/>
  <c r="J42" i="3" s="1"/>
  <c r="G42" i="3"/>
  <c r="I42" i="3" s="1"/>
  <c r="F43" i="3"/>
  <c r="H43" i="3" s="1"/>
  <c r="G43" i="3"/>
  <c r="I43" i="3" s="1"/>
  <c r="F44" i="3"/>
  <c r="H44" i="3" s="1"/>
  <c r="G44" i="3"/>
  <c r="I44" i="3" s="1"/>
  <c r="J44" i="3" s="1"/>
  <c r="F45" i="3"/>
  <c r="H45" i="3" s="1"/>
  <c r="G45" i="3"/>
  <c r="I45" i="3" s="1"/>
  <c r="F46" i="3"/>
  <c r="H46" i="3" s="1"/>
  <c r="G46" i="3"/>
  <c r="I46" i="3" s="1"/>
  <c r="F47" i="3"/>
  <c r="H47" i="3" s="1"/>
  <c r="G47" i="3"/>
  <c r="I47" i="3" s="1"/>
  <c r="F48" i="3"/>
  <c r="H48" i="3" s="1"/>
  <c r="G48" i="3"/>
  <c r="I48" i="3" s="1"/>
  <c r="J48" i="3" s="1"/>
  <c r="F49" i="3"/>
  <c r="H49" i="3" s="1"/>
  <c r="G49" i="3"/>
  <c r="I49" i="3" s="1"/>
  <c r="J49" i="3" s="1"/>
  <c r="F50" i="3"/>
  <c r="H50" i="3" s="1"/>
  <c r="G50" i="3"/>
  <c r="I50" i="3" s="1"/>
  <c r="F51" i="3"/>
  <c r="H51" i="3" s="1"/>
  <c r="J51" i="3" s="1"/>
  <c r="G51" i="3"/>
  <c r="I51" i="3" s="1"/>
  <c r="F52" i="3"/>
  <c r="H52" i="3" s="1"/>
  <c r="G52" i="3"/>
  <c r="I52" i="3" s="1"/>
  <c r="J52" i="3" s="1"/>
  <c r="F53" i="3"/>
  <c r="H53" i="3" s="1"/>
  <c r="G53" i="3"/>
  <c r="I53" i="3" s="1"/>
  <c r="G4" i="3"/>
  <c r="I4" i="3" s="1"/>
  <c r="J4" i="3" s="1"/>
  <c r="D5" i="3"/>
  <c r="D6" i="3"/>
  <c r="D7" i="3"/>
  <c r="D8" i="3"/>
  <c r="D9" i="3"/>
  <c r="D10" i="3"/>
  <c r="D11" i="3"/>
  <c r="D12" i="3"/>
  <c r="E12" i="3" s="1"/>
  <c r="M12" i="3" s="1"/>
  <c r="D13" i="3"/>
  <c r="D14" i="3"/>
  <c r="D15" i="3"/>
  <c r="D16" i="3"/>
  <c r="E16" i="3" s="1"/>
  <c r="M16" i="3" s="1"/>
  <c r="D17" i="3"/>
  <c r="D18" i="3"/>
  <c r="D19" i="3"/>
  <c r="D20" i="3"/>
  <c r="D21" i="3"/>
  <c r="D22" i="3"/>
  <c r="D23" i="3"/>
  <c r="D24" i="3"/>
  <c r="E24" i="3" s="1"/>
  <c r="M24" i="3" s="1"/>
  <c r="D25" i="3"/>
  <c r="D26" i="3"/>
  <c r="D27" i="3"/>
  <c r="D28" i="3"/>
  <c r="E28" i="3" s="1"/>
  <c r="M28" i="3" s="1"/>
  <c r="D29" i="3"/>
  <c r="D30" i="3"/>
  <c r="D31" i="3"/>
  <c r="D32" i="3"/>
  <c r="E32" i="3" s="1"/>
  <c r="M32" i="3" s="1"/>
  <c r="D33" i="3"/>
  <c r="D34" i="3"/>
  <c r="D35" i="3"/>
  <c r="D36" i="3"/>
  <c r="E36" i="3" s="1"/>
  <c r="M36" i="3" s="1"/>
  <c r="D37" i="3"/>
  <c r="D38" i="3"/>
  <c r="D39" i="3"/>
  <c r="D40" i="3"/>
  <c r="E40" i="3" s="1"/>
  <c r="M40" i="3" s="1"/>
  <c r="D41" i="3"/>
  <c r="D42" i="3"/>
  <c r="D43" i="3"/>
  <c r="D44" i="3"/>
  <c r="E44" i="3" s="1"/>
  <c r="M44" i="3" s="1"/>
  <c r="D45" i="3"/>
  <c r="D46" i="3"/>
  <c r="D47" i="3"/>
  <c r="D48" i="3"/>
  <c r="E48" i="3" s="1"/>
  <c r="M48" i="3" s="1"/>
  <c r="D49" i="3"/>
  <c r="D50" i="3"/>
  <c r="D51" i="3"/>
  <c r="D52" i="3"/>
  <c r="E52" i="3" s="1"/>
  <c r="M52" i="3" s="1"/>
  <c r="D53" i="3"/>
  <c r="D54" i="3"/>
  <c r="D4" i="3"/>
  <c r="C5" i="3"/>
  <c r="C6" i="3"/>
  <c r="C7" i="3"/>
  <c r="E7" i="3" s="1"/>
  <c r="M7" i="3" s="1"/>
  <c r="C8" i="3"/>
  <c r="C9" i="3"/>
  <c r="C10" i="3"/>
  <c r="C11" i="3"/>
  <c r="C12" i="3"/>
  <c r="C13" i="3"/>
  <c r="C14" i="3"/>
  <c r="C15" i="3"/>
  <c r="E15" i="3" s="1"/>
  <c r="M15" i="3" s="1"/>
  <c r="C16" i="3"/>
  <c r="C17" i="3"/>
  <c r="C18" i="3"/>
  <c r="C19" i="3"/>
  <c r="C20" i="3"/>
  <c r="E20" i="3" s="1"/>
  <c r="M20" i="3" s="1"/>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4" i="3"/>
  <c r="E29" i="3" l="1"/>
  <c r="M29" i="3" s="1"/>
  <c r="E21" i="3"/>
  <c r="M21" i="3" s="1"/>
  <c r="E13" i="3"/>
  <c r="M13" i="3" s="1"/>
  <c r="E5" i="3"/>
  <c r="M5" i="3" s="1"/>
  <c r="J53" i="3"/>
  <c r="J45" i="3"/>
  <c r="J37" i="3"/>
  <c r="J29" i="3"/>
  <c r="J21" i="3"/>
  <c r="J13" i="3"/>
  <c r="E45" i="3"/>
  <c r="M45" i="3" s="1"/>
  <c r="E37" i="3"/>
  <c r="M37" i="3" s="1"/>
  <c r="E51" i="3"/>
  <c r="M51" i="3" s="1"/>
  <c r="E43" i="3"/>
  <c r="M43" i="3" s="1"/>
  <c r="E35" i="3"/>
  <c r="M35" i="3" s="1"/>
  <c r="E27" i="3"/>
  <c r="M27" i="3" s="1"/>
  <c r="E19" i="3"/>
  <c r="M19" i="3" s="1"/>
  <c r="E11" i="3"/>
  <c r="M11" i="3" s="1"/>
  <c r="E50" i="3"/>
  <c r="M50" i="3" s="1"/>
  <c r="E42" i="3"/>
  <c r="M42" i="3" s="1"/>
  <c r="E34" i="3"/>
  <c r="M34" i="3" s="1"/>
  <c r="E26" i="3"/>
  <c r="M26" i="3" s="1"/>
  <c r="E18" i="3"/>
  <c r="M18" i="3" s="1"/>
  <c r="E10" i="3"/>
  <c r="M10" i="3" s="1"/>
  <c r="E53" i="3"/>
  <c r="M53" i="3" s="1"/>
  <c r="E49" i="3"/>
  <c r="M49" i="3" s="1"/>
  <c r="E41" i="3"/>
  <c r="M41" i="3" s="1"/>
  <c r="E33" i="3"/>
  <c r="M33" i="3" s="1"/>
  <c r="E25" i="3"/>
  <c r="M25" i="3" s="1"/>
  <c r="E17" i="3"/>
  <c r="M17" i="3" s="1"/>
  <c r="E9" i="3"/>
  <c r="M9" i="3" s="1"/>
  <c r="J15" i="3"/>
  <c r="J10" i="3"/>
  <c r="E8" i="3"/>
  <c r="M8" i="3" s="1"/>
  <c r="E4" i="3"/>
  <c r="M4" i="3" s="1"/>
  <c r="E47" i="3"/>
  <c r="M47" i="3" s="1"/>
  <c r="E39" i="3"/>
  <c r="M39" i="3" s="1"/>
  <c r="E31" i="3"/>
  <c r="M31" i="3" s="1"/>
  <c r="E23" i="3"/>
  <c r="M23" i="3" s="1"/>
  <c r="E54" i="3"/>
  <c r="M54" i="3" s="1"/>
  <c r="E46" i="3"/>
  <c r="M46" i="3" s="1"/>
  <c r="E38" i="3"/>
  <c r="M38" i="3" s="1"/>
  <c r="E30" i="3"/>
  <c r="M30" i="3" s="1"/>
  <c r="E22" i="3"/>
  <c r="M22" i="3" s="1"/>
  <c r="E14" i="3"/>
  <c r="M14" i="3" s="1"/>
  <c r="E6" i="3"/>
  <c r="M6" i="3" s="1"/>
  <c r="K2" i="3"/>
  <c r="J8" i="3"/>
  <c r="J54" i="3"/>
  <c r="J47" i="3"/>
  <c r="J43" i="3"/>
  <c r="J39" i="3"/>
  <c r="J31" i="3"/>
  <c r="J27" i="3"/>
  <c r="J23" i="3"/>
  <c r="J6" i="3"/>
  <c r="J50" i="3"/>
  <c r="J46" i="3"/>
  <c r="J38" i="3"/>
  <c r="J34" i="3"/>
  <c r="J30" i="3"/>
  <c r="J22" i="3"/>
  <c r="J18" i="3"/>
  <c r="J9" i="3"/>
  <c r="J5" i="3"/>
</calcChain>
</file>

<file path=xl/sharedStrings.xml><?xml version="1.0" encoding="utf-8"?>
<sst xmlns="http://schemas.openxmlformats.org/spreadsheetml/2006/main" count="1958" uniqueCount="695">
  <si>
    <t>https://web.archive.org/web/20210201232559/https://www.worldometers.info/coronavirus/country/us/</t>
  </si>
  <si>
    <t>This website uses cookies to ensure you get the best experience on our website. Learn more</t>
  </si>
  <si>
    <t>Got it!</t>
  </si>
  <si>
    <t>17,555 captures</t>
  </si>
  <si>
    <t>9 Mar 2020 - 2 Oct 2023</t>
  </si>
  <si>
    <t>JAN</t>
  </si>
  <si>
    <t>FEB</t>
  </si>
  <si>
    <t>MAR</t>
  </si>
  <si>
    <t>  </t>
  </si>
  <si>
    <t> About this capture</t>
  </si>
  <si>
    <t>Coronavirus</t>
  </si>
  <si>
    <t>Population</t>
  </si>
  <si>
    <r>
      <t>WORLD</t>
    </r>
    <r>
      <rPr>
        <sz val="10"/>
        <color rgb="FF777777"/>
        <rFont val="Roboto Condensed"/>
      </rPr>
      <t> / </t>
    </r>
    <r>
      <rPr>
        <u/>
        <sz val="10"/>
        <color rgb="FF699A21"/>
        <rFont val="Roboto Condensed"/>
      </rPr>
      <t>COUNTRIES</t>
    </r>
    <r>
      <rPr>
        <sz val="10"/>
        <color rgb="FF777777"/>
        <rFont val="Roboto Condensed"/>
      </rPr>
      <t> / UNITED STATES</t>
    </r>
  </si>
  <si>
    <t>Last updated: February 01, 2021, 23:25 GMT</t>
  </si>
  <si>
    <t> United States</t>
  </si>
  <si>
    <t>Coronavirus Cases:</t>
  </si>
  <si>
    <t>Deaths:</t>
  </si>
  <si>
    <t>Recovered:</t>
  </si>
  <si>
    <t>Projections</t>
  </si>
  <si>
    <t>CLOSED CASES</t>
  </si>
  <si>
    <t>Cases which had an outcome:</t>
  </si>
  <si>
    <r>
      <t>16,574,461</t>
    </r>
    <r>
      <rPr>
        <sz val="8"/>
        <color rgb="FF222222"/>
        <rFont val="Noto Sans"/>
        <family val="2"/>
      </rPr>
      <t> (</t>
    </r>
    <r>
      <rPr>
        <b/>
        <sz val="8"/>
        <color rgb="FF222222"/>
        <rFont val="Noto Sans"/>
        <family val="2"/>
      </rPr>
      <t>97</t>
    </r>
    <r>
      <rPr>
        <sz val="8"/>
        <color rgb="FF222222"/>
        <rFont val="Noto Sans"/>
        <family val="2"/>
      </rPr>
      <t>%)</t>
    </r>
  </si>
  <si>
    <t>Recovered / Discharged</t>
  </si>
  <si>
    <r>
      <t>453,897</t>
    </r>
    <r>
      <rPr>
        <sz val="8"/>
        <color rgb="FF222222"/>
        <rFont val="Noto Sans"/>
        <family val="2"/>
      </rPr>
      <t> (</t>
    </r>
    <r>
      <rPr>
        <b/>
        <sz val="8"/>
        <color rgb="FF222222"/>
        <rFont val="Noto Sans"/>
        <family val="2"/>
      </rPr>
      <t>3</t>
    </r>
    <r>
      <rPr>
        <sz val="8"/>
        <color rgb="FF222222"/>
        <rFont val="Noto Sans"/>
        <family val="2"/>
      </rPr>
      <t>%)</t>
    </r>
  </si>
  <si>
    <t>Deaths</t>
  </si>
  <si>
    <t>Show Graph</t>
  </si>
  <si>
    <t>Feb 15, 20…Mar 15, 2020Apr 13, 2020May 12, 2020Jun 10, 2020Jul 09, 2020Aug 07, 2020Sep 05, 2020Oct 04, 2020Nov 02, 2020Dec 01, 2020Dec 30, 2020Jan 28, 20210%100%</t>
  </si>
  <si>
    <t>Show Statistics</t>
  </si>
  <si>
    <t>Learn more about Worldometer's COVID-19 data</t>
  </si>
  <si>
    <t>Report coronavirus cases</t>
  </si>
  <si>
    <t>Now</t>
  </si>
  <si>
    <t>Yesterday</t>
  </si>
  <si>
    <t>Search:</t>
  </si>
  <si>
    <t>#</t>
  </si>
  <si>
    <t>USA</t>
  </si>
  <si>
    <t>State</t>
  </si>
  <si>
    <t>Total</t>
  </si>
  <si>
    <t>Cases</t>
  </si>
  <si>
    <t>New</t>
  </si>
  <si>
    <t>Recovered</t>
  </si>
  <si>
    <t>Active</t>
  </si>
  <si>
    <t>Tot Cases/</t>
  </si>
  <si>
    <t>1M pop</t>
  </si>
  <si>
    <t>Deaths/</t>
  </si>
  <si>
    <t>Tests</t>
  </si>
  <si>
    <t>Tests/</t>
  </si>
  <si>
    <t>Source</t>
  </si>
  <si>
    <t>USA Total</t>
  </si>
  <si>
    <t>California</t>
  </si>
  <si>
    <r>
      <t>[</t>
    </r>
    <r>
      <rPr>
        <sz val="6"/>
        <color rgb="FF337AB7"/>
        <rFont val="Noto Sans"/>
        <family val="2"/>
      </rPr>
      <t>view by county</t>
    </r>
    <r>
      <rPr>
        <sz val="6"/>
        <color theme="1"/>
        <rFont val="Noto Sans"/>
        <family val="2"/>
      </rPr>
      <t>] [</t>
    </r>
    <r>
      <rPr>
        <sz val="6"/>
        <color rgb="FF337AB7"/>
        <rFont val="Noto Sans"/>
        <family val="2"/>
      </rPr>
      <t>1</t>
    </r>
    <r>
      <rPr>
        <sz val="6"/>
        <color theme="1"/>
        <rFont val="Noto Sans"/>
        <family val="2"/>
      </rPr>
      <t>] </t>
    </r>
  </si>
  <si>
    <t>[projections]</t>
  </si>
  <si>
    <t>Texas</t>
  </si>
  <si>
    <r>
      <t>[</t>
    </r>
    <r>
      <rPr>
        <sz val="6"/>
        <color rgb="FF337AB7"/>
        <rFont val="Noto Sans"/>
        <family val="2"/>
      </rPr>
      <t>view by county</t>
    </r>
    <r>
      <rPr>
        <sz val="6"/>
        <color theme="1"/>
        <rFont val="Noto Sans"/>
        <family val="2"/>
      </rPr>
      <t>] [</t>
    </r>
    <r>
      <rPr>
        <sz val="6"/>
        <color rgb="FF337AB7"/>
        <rFont val="Noto Sans"/>
        <family val="2"/>
      </rPr>
      <t>1</t>
    </r>
    <r>
      <rPr>
        <sz val="6"/>
        <color theme="1"/>
        <rFont val="Noto Sans"/>
        <family val="2"/>
      </rPr>
      <t>] [</t>
    </r>
    <r>
      <rPr>
        <sz val="6"/>
        <color rgb="FF337AB7"/>
        <rFont val="Noto Sans"/>
        <family val="2"/>
      </rPr>
      <t>2</t>
    </r>
    <r>
      <rPr>
        <sz val="6"/>
        <color theme="1"/>
        <rFont val="Noto Sans"/>
        <family val="2"/>
      </rPr>
      <t>] [</t>
    </r>
    <r>
      <rPr>
        <sz val="6"/>
        <color rgb="FF337AB7"/>
        <rFont val="Noto Sans"/>
        <family val="2"/>
      </rPr>
      <t>3</t>
    </r>
    <r>
      <rPr>
        <sz val="6"/>
        <color theme="1"/>
        <rFont val="Noto Sans"/>
        <family val="2"/>
      </rPr>
      <t>] </t>
    </r>
  </si>
  <si>
    <t>Florida</t>
  </si>
  <si>
    <t>New York</t>
  </si>
  <si>
    <t>Illinois</t>
  </si>
  <si>
    <r>
      <t>[</t>
    </r>
    <r>
      <rPr>
        <sz val="6"/>
        <color rgb="FF337AB7"/>
        <rFont val="Noto Sans"/>
        <family val="2"/>
      </rPr>
      <t>1</t>
    </r>
    <r>
      <rPr>
        <sz val="6"/>
        <color theme="1"/>
        <rFont val="Noto Sans"/>
        <family val="2"/>
      </rPr>
      <t>] [</t>
    </r>
    <r>
      <rPr>
        <sz val="6"/>
        <color rgb="FF337AB7"/>
        <rFont val="Noto Sans"/>
        <family val="2"/>
      </rPr>
      <t>2</t>
    </r>
    <r>
      <rPr>
        <sz val="6"/>
        <color theme="1"/>
        <rFont val="Noto Sans"/>
        <family val="2"/>
      </rPr>
      <t>] [</t>
    </r>
    <r>
      <rPr>
        <sz val="6"/>
        <color rgb="FF337AB7"/>
        <rFont val="Noto Sans"/>
        <family val="2"/>
      </rPr>
      <t>3</t>
    </r>
    <r>
      <rPr>
        <sz val="6"/>
        <color theme="1"/>
        <rFont val="Noto Sans"/>
        <family val="2"/>
      </rPr>
      <t>] [</t>
    </r>
    <r>
      <rPr>
        <sz val="6"/>
        <color rgb="FF337AB7"/>
        <rFont val="Noto Sans"/>
        <family val="2"/>
      </rPr>
      <t>4</t>
    </r>
    <r>
      <rPr>
        <sz val="6"/>
        <color theme="1"/>
        <rFont val="Noto Sans"/>
        <family val="2"/>
      </rPr>
      <t>] [</t>
    </r>
    <r>
      <rPr>
        <sz val="6"/>
        <color rgb="FF337AB7"/>
        <rFont val="Noto Sans"/>
        <family val="2"/>
      </rPr>
      <t>5</t>
    </r>
    <r>
      <rPr>
        <sz val="6"/>
        <color theme="1"/>
        <rFont val="Noto Sans"/>
        <family val="2"/>
      </rPr>
      <t>] </t>
    </r>
  </si>
  <si>
    <t>Georgia</t>
  </si>
  <si>
    <r>
      <t>[</t>
    </r>
    <r>
      <rPr>
        <sz val="6"/>
        <color rgb="FF337AB7"/>
        <rFont val="Noto Sans"/>
        <family val="2"/>
      </rPr>
      <t>1</t>
    </r>
    <r>
      <rPr>
        <sz val="6"/>
        <color theme="1"/>
        <rFont val="Noto Sans"/>
        <family val="2"/>
      </rPr>
      <t>] [</t>
    </r>
    <r>
      <rPr>
        <sz val="6"/>
        <color rgb="FF337AB7"/>
        <rFont val="Noto Sans"/>
        <family val="2"/>
      </rPr>
      <t>2</t>
    </r>
    <r>
      <rPr>
        <sz val="6"/>
        <color theme="1"/>
        <rFont val="Noto Sans"/>
        <family val="2"/>
      </rPr>
      <t>] </t>
    </r>
  </si>
  <si>
    <t>Ohio</t>
  </si>
  <si>
    <t>Pennsylvania</t>
  </si>
  <si>
    <t>Arizona</t>
  </si>
  <si>
    <t>[1] </t>
  </si>
  <si>
    <t>North Carolina</t>
  </si>
  <si>
    <r>
      <t>[</t>
    </r>
    <r>
      <rPr>
        <sz val="6"/>
        <color rgb="FF337AB7"/>
        <rFont val="Noto Sans"/>
        <family val="2"/>
      </rPr>
      <t>1</t>
    </r>
    <r>
      <rPr>
        <sz val="6"/>
        <color theme="1"/>
        <rFont val="Noto Sans"/>
        <family val="2"/>
      </rPr>
      <t>] [</t>
    </r>
    <r>
      <rPr>
        <sz val="6"/>
        <color rgb="FF337AB7"/>
        <rFont val="Noto Sans"/>
        <family val="2"/>
      </rPr>
      <t>2</t>
    </r>
    <r>
      <rPr>
        <sz val="6"/>
        <color theme="1"/>
        <rFont val="Noto Sans"/>
        <family val="2"/>
      </rPr>
      <t>] [</t>
    </r>
    <r>
      <rPr>
        <sz val="6"/>
        <color rgb="FF337AB7"/>
        <rFont val="Noto Sans"/>
        <family val="2"/>
      </rPr>
      <t>3</t>
    </r>
    <r>
      <rPr>
        <sz val="6"/>
        <color theme="1"/>
        <rFont val="Noto Sans"/>
        <family val="2"/>
      </rPr>
      <t>] </t>
    </r>
  </si>
  <si>
    <t>Tennessee</t>
  </si>
  <si>
    <t>New Jersey</t>
  </si>
  <si>
    <t>Indiana</t>
  </si>
  <si>
    <t>Michigan</t>
  </si>
  <si>
    <r>
      <t>[</t>
    </r>
    <r>
      <rPr>
        <sz val="6"/>
        <color rgb="FF337AB7"/>
        <rFont val="Noto Sans"/>
        <family val="2"/>
      </rPr>
      <t>1</t>
    </r>
    <r>
      <rPr>
        <sz val="6"/>
        <color theme="1"/>
        <rFont val="Noto Sans"/>
        <family val="2"/>
      </rPr>
      <t>] [</t>
    </r>
    <r>
      <rPr>
        <sz val="6"/>
        <color rgb="FF337AB7"/>
        <rFont val="Noto Sans"/>
        <family val="2"/>
      </rPr>
      <t>2</t>
    </r>
    <r>
      <rPr>
        <sz val="6"/>
        <color theme="1"/>
        <rFont val="Noto Sans"/>
        <family val="2"/>
      </rPr>
      <t>] [</t>
    </r>
    <r>
      <rPr>
        <sz val="6"/>
        <color rgb="FF337AB7"/>
        <rFont val="Noto Sans"/>
        <family val="2"/>
      </rPr>
      <t>3</t>
    </r>
    <r>
      <rPr>
        <sz val="6"/>
        <color theme="1"/>
        <rFont val="Noto Sans"/>
        <family val="2"/>
      </rPr>
      <t>] [</t>
    </r>
    <r>
      <rPr>
        <sz val="6"/>
        <color rgb="FF337AB7"/>
        <rFont val="Noto Sans"/>
        <family val="2"/>
      </rPr>
      <t>4</t>
    </r>
    <r>
      <rPr>
        <sz val="6"/>
        <color theme="1"/>
        <rFont val="Noto Sans"/>
        <family val="2"/>
      </rPr>
      <t>] </t>
    </r>
  </si>
  <si>
    <t>Wisconsin</t>
  </si>
  <si>
    <r>
      <t>[</t>
    </r>
    <r>
      <rPr>
        <sz val="6"/>
        <color rgb="FF337AB7"/>
        <rFont val="Noto Sans"/>
        <family val="2"/>
      </rPr>
      <t>1</t>
    </r>
    <r>
      <rPr>
        <sz val="6"/>
        <color theme="1"/>
        <rFont val="Noto Sans"/>
        <family val="2"/>
      </rPr>
      <t>] [</t>
    </r>
    <r>
      <rPr>
        <sz val="6"/>
        <color rgb="FF337AB7"/>
        <rFont val="Noto Sans"/>
        <family val="2"/>
      </rPr>
      <t>2</t>
    </r>
    <r>
      <rPr>
        <sz val="6"/>
        <color theme="1"/>
        <rFont val="Noto Sans"/>
        <family val="2"/>
      </rPr>
      <t>] [</t>
    </r>
    <r>
      <rPr>
        <sz val="6"/>
        <color rgb="FF337AB7"/>
        <rFont val="Noto Sans"/>
        <family val="2"/>
      </rPr>
      <t>3</t>
    </r>
    <r>
      <rPr>
        <sz val="6"/>
        <color theme="1"/>
        <rFont val="Noto Sans"/>
        <family val="2"/>
      </rPr>
      <t>] [</t>
    </r>
    <r>
      <rPr>
        <sz val="6"/>
        <color rgb="FF337AB7"/>
        <rFont val="Noto Sans"/>
        <family val="2"/>
      </rPr>
      <t>4</t>
    </r>
    <r>
      <rPr>
        <sz val="6"/>
        <color theme="1"/>
        <rFont val="Noto Sans"/>
        <family val="2"/>
      </rPr>
      <t>] [</t>
    </r>
    <r>
      <rPr>
        <sz val="6"/>
        <color rgb="FF337AB7"/>
        <rFont val="Noto Sans"/>
        <family val="2"/>
      </rPr>
      <t>5</t>
    </r>
    <r>
      <rPr>
        <sz val="6"/>
        <color theme="1"/>
        <rFont val="Noto Sans"/>
        <family val="2"/>
      </rPr>
      <t>] [</t>
    </r>
    <r>
      <rPr>
        <sz val="6"/>
        <color rgb="FF337AB7"/>
        <rFont val="Noto Sans"/>
        <family val="2"/>
      </rPr>
      <t>6</t>
    </r>
    <r>
      <rPr>
        <sz val="6"/>
        <color theme="1"/>
        <rFont val="Noto Sans"/>
        <family val="2"/>
      </rPr>
      <t>] </t>
    </r>
  </si>
  <si>
    <t>Massachusetts</t>
  </si>
  <si>
    <t>Virginia</t>
  </si>
  <si>
    <t>Missouri</t>
  </si>
  <si>
    <r>
      <t>[</t>
    </r>
    <r>
      <rPr>
        <sz val="6"/>
        <color rgb="FF337AB7"/>
        <rFont val="Noto Sans"/>
        <family val="2"/>
      </rPr>
      <t>1</t>
    </r>
    <r>
      <rPr>
        <sz val="6"/>
        <color theme="1"/>
        <rFont val="Noto Sans"/>
        <family val="2"/>
      </rPr>
      <t>] [</t>
    </r>
    <r>
      <rPr>
        <sz val="6"/>
        <color rgb="FF337AB7"/>
        <rFont val="Noto Sans"/>
        <family val="2"/>
      </rPr>
      <t>2</t>
    </r>
    <r>
      <rPr>
        <sz val="6"/>
        <color theme="1"/>
        <rFont val="Noto Sans"/>
        <family val="2"/>
      </rPr>
      <t>] [</t>
    </r>
    <r>
      <rPr>
        <sz val="6"/>
        <color rgb="FF337AB7"/>
        <rFont val="Noto Sans"/>
        <family val="2"/>
      </rPr>
      <t>3</t>
    </r>
    <r>
      <rPr>
        <sz val="6"/>
        <color theme="1"/>
        <rFont val="Noto Sans"/>
        <family val="2"/>
      </rPr>
      <t>] [</t>
    </r>
    <r>
      <rPr>
        <sz val="6"/>
        <color rgb="FF337AB7"/>
        <rFont val="Noto Sans"/>
        <family val="2"/>
      </rPr>
      <t>4</t>
    </r>
    <r>
      <rPr>
        <sz val="6"/>
        <color theme="1"/>
        <rFont val="Noto Sans"/>
        <family val="2"/>
      </rPr>
      <t>] [</t>
    </r>
    <r>
      <rPr>
        <sz val="6"/>
        <color rgb="FF337AB7"/>
        <rFont val="Noto Sans"/>
        <family val="2"/>
      </rPr>
      <t>5</t>
    </r>
    <r>
      <rPr>
        <sz val="6"/>
        <color theme="1"/>
        <rFont val="Noto Sans"/>
        <family val="2"/>
      </rPr>
      <t>] [</t>
    </r>
    <r>
      <rPr>
        <sz val="6"/>
        <color rgb="FF337AB7"/>
        <rFont val="Noto Sans"/>
        <family val="2"/>
      </rPr>
      <t>6</t>
    </r>
    <r>
      <rPr>
        <sz val="6"/>
        <color theme="1"/>
        <rFont val="Noto Sans"/>
        <family val="2"/>
      </rPr>
      <t>] [</t>
    </r>
    <r>
      <rPr>
        <sz val="6"/>
        <color rgb="FF337AB7"/>
        <rFont val="Noto Sans"/>
        <family val="2"/>
      </rPr>
      <t>7</t>
    </r>
    <r>
      <rPr>
        <sz val="6"/>
        <color theme="1"/>
        <rFont val="Noto Sans"/>
        <family val="2"/>
      </rPr>
      <t>] [</t>
    </r>
    <r>
      <rPr>
        <sz val="6"/>
        <color rgb="FF337AB7"/>
        <rFont val="Noto Sans"/>
        <family val="2"/>
      </rPr>
      <t>8</t>
    </r>
    <r>
      <rPr>
        <sz val="6"/>
        <color theme="1"/>
        <rFont val="Noto Sans"/>
        <family val="2"/>
      </rPr>
      <t>] </t>
    </r>
  </si>
  <si>
    <t>Minnesota</t>
  </si>
  <si>
    <t>Alabama</t>
  </si>
  <si>
    <t>South Carolina</t>
  </si>
  <si>
    <t>Louisiana</t>
  </si>
  <si>
    <t>Colorado</t>
  </si>
  <si>
    <t>Oklahoma</t>
  </si>
  <si>
    <t>Kentucky</t>
  </si>
  <si>
    <t>Maryland</t>
  </si>
  <si>
    <t>Utah</t>
  </si>
  <si>
    <t>Iowa</t>
  </si>
  <si>
    <t>Washington</t>
  </si>
  <si>
    <t>Arkansas</t>
  </si>
  <si>
    <t>Nevada</t>
  </si>
  <si>
    <t>Kansas</t>
  </si>
  <si>
    <t>N/A</t>
  </si>
  <si>
    <r>
      <t>[</t>
    </r>
    <r>
      <rPr>
        <sz val="6"/>
        <color rgb="FF337AB7"/>
        <rFont val="Noto Sans"/>
        <family val="2"/>
      </rPr>
      <t>1</t>
    </r>
    <r>
      <rPr>
        <sz val="6"/>
        <color theme="1"/>
        <rFont val="Noto Sans"/>
        <family val="2"/>
      </rPr>
      <t>] [</t>
    </r>
    <r>
      <rPr>
        <sz val="6"/>
        <color rgb="FF337AB7"/>
        <rFont val="Noto Sans"/>
        <family val="2"/>
      </rPr>
      <t>2</t>
    </r>
    <r>
      <rPr>
        <sz val="6"/>
        <color theme="1"/>
        <rFont val="Noto Sans"/>
        <family val="2"/>
      </rPr>
      <t>] [</t>
    </r>
    <r>
      <rPr>
        <sz val="6"/>
        <color rgb="FF337AB7"/>
        <rFont val="Noto Sans"/>
        <family val="2"/>
      </rPr>
      <t>3</t>
    </r>
    <r>
      <rPr>
        <sz val="6"/>
        <color theme="1"/>
        <rFont val="Noto Sans"/>
        <family val="2"/>
      </rPr>
      <t>] [</t>
    </r>
    <r>
      <rPr>
        <sz val="6"/>
        <color rgb="FF337AB7"/>
        <rFont val="Noto Sans"/>
        <family val="2"/>
      </rPr>
      <t>4</t>
    </r>
    <r>
      <rPr>
        <sz val="6"/>
        <color theme="1"/>
        <rFont val="Noto Sans"/>
        <family val="2"/>
      </rPr>
      <t>] [</t>
    </r>
    <r>
      <rPr>
        <sz val="6"/>
        <color rgb="FF337AB7"/>
        <rFont val="Noto Sans"/>
        <family val="2"/>
      </rPr>
      <t>5</t>
    </r>
    <r>
      <rPr>
        <sz val="6"/>
        <color theme="1"/>
        <rFont val="Noto Sans"/>
        <family val="2"/>
      </rPr>
      <t>] [</t>
    </r>
    <r>
      <rPr>
        <sz val="6"/>
        <color rgb="FF337AB7"/>
        <rFont val="Noto Sans"/>
        <family val="2"/>
      </rPr>
      <t>6</t>
    </r>
    <r>
      <rPr>
        <sz val="6"/>
        <color theme="1"/>
        <rFont val="Noto Sans"/>
        <family val="2"/>
      </rPr>
      <t>] [</t>
    </r>
    <r>
      <rPr>
        <sz val="6"/>
        <color rgb="FF337AB7"/>
        <rFont val="Noto Sans"/>
        <family val="2"/>
      </rPr>
      <t>7</t>
    </r>
    <r>
      <rPr>
        <sz val="6"/>
        <color theme="1"/>
        <rFont val="Noto Sans"/>
        <family val="2"/>
      </rPr>
      <t>] [</t>
    </r>
    <r>
      <rPr>
        <sz val="6"/>
        <color rgb="FF337AB7"/>
        <rFont val="Noto Sans"/>
        <family val="2"/>
      </rPr>
      <t>8</t>
    </r>
    <r>
      <rPr>
        <sz val="6"/>
        <color theme="1"/>
        <rFont val="Noto Sans"/>
        <family val="2"/>
      </rPr>
      <t>] [</t>
    </r>
    <r>
      <rPr>
        <sz val="6"/>
        <color rgb="FF337AB7"/>
        <rFont val="Noto Sans"/>
        <family val="2"/>
      </rPr>
      <t>9</t>
    </r>
    <r>
      <rPr>
        <sz val="6"/>
        <color theme="1"/>
        <rFont val="Noto Sans"/>
        <family val="2"/>
      </rPr>
      <t>] </t>
    </r>
  </si>
  <si>
    <t>Mississippi</t>
  </si>
  <si>
    <t>Connecticut</t>
  </si>
  <si>
    <t>Nebraska</t>
  </si>
  <si>
    <t>New Mexico</t>
  </si>
  <si>
    <t>Idaho</t>
  </si>
  <si>
    <t>Oregon</t>
  </si>
  <si>
    <t>West Virginia</t>
  </si>
  <si>
    <t>Rhode Island</t>
  </si>
  <si>
    <t>South Dakota</t>
  </si>
  <si>
    <t>North Dakota</t>
  </si>
  <si>
    <t>Montana</t>
  </si>
  <si>
    <t>Delaware</t>
  </si>
  <si>
    <t>New Hampshire</t>
  </si>
  <si>
    <t>Alaska</t>
  </si>
  <si>
    <t>Wyoming</t>
  </si>
  <si>
    <t>Maine</t>
  </si>
  <si>
    <t>District Of Columbia</t>
  </si>
  <si>
    <t>Hawaii</t>
  </si>
  <si>
    <t>Vermont</t>
  </si>
  <si>
    <t>Puerto Rico</t>
  </si>
  <si>
    <t>Guam</t>
  </si>
  <si>
    <t>United States Virgin Islands</t>
  </si>
  <si>
    <t>Northern Mariana Islands</t>
  </si>
  <si>
    <t>American Samoa</t>
  </si>
  <si>
    <t>US Military</t>
  </si>
  <si>
    <t>Veteran Affairs</t>
  </si>
  <si>
    <t>Federal Prisons</t>
  </si>
  <si>
    <t>Navajo Nation</t>
  </si>
  <si>
    <t>Grand Princess Ship</t>
  </si>
  <si>
    <t>Wuhan Repatriated</t>
  </si>
  <si>
    <t>Diamond Princess Ship</t>
  </si>
  <si>
    <t>Total:</t>
  </si>
  <si>
    <t>Total Coronavirus Cases in the United States</t>
  </si>
  <si>
    <t>linear</t>
  </si>
  <si>
    <t>logarithmic</t>
  </si>
  <si>
    <t>Total Coronavirus CasesTotal Cases(Linear Scale)Feb 15, 2020Aug 15, 2020Feb 29, 2020Mar 14, 2020Mar 28, 2020Apr 11, 2020Apr 25, 2020May 09, 2020May 23, 2020Jun 06, 2020Jun 20, 2020Jul 04, 2020Jul 18, 2020Aug 01, 2020Aug 29, 2020Sep 12, 2020Sep 26, 2020Oct 10, 2020Oct 24, 2020Nov 07, 2020Nov 21, 2020Dec 05, 2020Dec 19, 2020Jan 02, 2021Jan 16, 2021Jan 30, 2021010M20M30MCases</t>
  </si>
  <si>
    <t>Daily New Cases in the United States</t>
  </si>
  <si>
    <t>Novel Coronavirus Daily CasesDaily New CasesCases per DayData as of 0:00 GMT+0Feb 15, 2020Oct 27, 2020Mar 03, 2020Mar 20, 2020Apr 06, 2020Apr 23, 2020May 10, 2020May 27, 2020Jun 13, 2020Jun 30, 2020Jul 17, 2020Aug 03, 2020Aug 20, 2020Sep 06, 2020Sep 23, 2020Oct 10, 2020Nov 13, 2020Nov 30, 2020Dec 17, 2020Jan 03, 2021Jan 20, 20210100k200k300k400kDaily Cases3-day moving average7-day moving average</t>
  </si>
  <si>
    <t>Active Cases in the United States</t>
  </si>
  <si>
    <t>Total Coronavirus Currently InfectedActive Cases(Number of Infected People)Feb 15, 2020Jun 06, 2020Sep 26, 2020Jan 16, 2021Mar 02, 2020Mar 18, 2020Apr 03, 2020Apr 19, 2020May 05, 2020May 21, 2020Jun 22, 2020Jul 08, 2020Jul 24, 2020Aug 09, 2020Aug 25, 2020Sep 10, 2020Oct 12, 2020Oct 28, 2020Nov 13, 2020Nov 29, 2020Dec 15, 2020Dec 31, 202002.5M5M7.5M10M12.5MCurrently Infected</t>
  </si>
  <si>
    <t>Total Coronavirus Deaths in the United States</t>
  </si>
  <si>
    <t>Total Coronavirus DeathsTotal Deaths(Linear Scale)Feb 15, 2020Aug 15, 2020Feb 29, 2020Mar 14, 2020Mar 28, 2020Apr 11, 2020Apr 25, 2020May 09, 2020May 23, 2020Jun 06, 2020Jun 20, 2020Jul 04, 2020Jul 18, 2020Aug 01, 2020Aug 29, 2020Sep 12, 2020Sep 26, 2020Oct 10, 2020Oct 24, 2020Nov 07, 2020Nov 21, 2020Dec 05, 2020Dec 19, 2020Jan 02, 2021Jan 16, 2021Jan 30, 20210100k200k300k400k500kDeaths</t>
  </si>
  <si>
    <t>Daily New Deaths in the United States</t>
  </si>
  <si>
    <t>Novel Coronavirus Daily DeathsDaily DeathsDeaths per DayData as of 0:00 GMT+8Feb 15, 2020Oct 27, 2020Mar 03, 2020Mar 20, 2020Apr 06, 2020Apr 23, 2020May 10, 2020May 27, 2020Jun 13, 2020Jun 30, 2020Jul 17, 2020Aug 03, 2020Aug 20, 2020Sep 06, 2020Sep 23, 2020Oct 10, 2020Nov 13, 2020Nov 30, 2020Dec 17, 2020Jan 03, 2021Jan 20, 202101k2k3k4k5kDaily Deaths3-day moving average7-day moving average</t>
  </si>
  <si>
    <t>Latest News</t>
  </si>
  <si>
    <t>February 1 (GMT)</t>
  </si>
  <si>
    <t>Updates</t>
  </si>
  <si>
    <t>105,380 new cases and 1,588 new deaths in the United States</t>
  </si>
  <si>
    <t>January 31 January 30 January 29 January 28 January 27 January 26 May 14 May 8   </t>
  </si>
  <si>
    <t>View More News </t>
  </si>
  <si>
    <t>Historical account of the initial stages of the epidemic in the United States</t>
  </si>
  <si>
    <t>Content:</t>
  </si>
  <si>
    <t>First 20 cases in the United States</t>
  </si>
  <si>
    <t>Progression of first suspected cases</t>
  </si>
  <si>
    <t>Timeline of initial events</t>
  </si>
  <si>
    <t>Sources for the historical account</t>
  </si>
  <si>
    <t>Information collected on the first 20 domestic cases (not including repatriated cases and Diamond Princess cruise ship evacuee cases) is presented in the table below:</t>
  </si>
  <si>
    <t>Sex</t>
  </si>
  <si>
    <t>Age</t>
  </si>
  <si>
    <t>Date</t>
  </si>
  <si>
    <t>Case #</t>
  </si>
  <si>
    <t>Location</t>
  </si>
  <si>
    <t>Feb. 29</t>
  </si>
  <si>
    <r>
      <t>17</t>
    </r>
    <r>
      <rPr>
        <sz val="6"/>
        <color theme="1"/>
        <rFont val="Noto Sans"/>
        <family val="2"/>
      </rPr>
      <t>th</t>
    </r>
  </si>
  <si>
    <t>Washington C.</t>
  </si>
  <si>
    <r>
      <t>18,19</t>
    </r>
    <r>
      <rPr>
        <sz val="6"/>
        <color theme="1"/>
        <rFont val="Noto Sans"/>
        <family val="2"/>
      </rPr>
      <t>th</t>
    </r>
  </si>
  <si>
    <t>M</t>
  </si>
  <si>
    <t>30s</t>
  </si>
  <si>
    <t>Jan. 21</t>
  </si>
  <si>
    <r>
      <t>1</t>
    </r>
    <r>
      <rPr>
        <sz val="6"/>
        <color theme="1"/>
        <rFont val="Noto Sans"/>
        <family val="2"/>
      </rPr>
      <t>st</t>
    </r>
  </si>
  <si>
    <t>Snohomish</t>
  </si>
  <si>
    <t>[7]</t>
  </si>
  <si>
    <t>Mar. 1</t>
  </si>
  <si>
    <r>
      <t>20</t>
    </r>
    <r>
      <rPr>
        <sz val="6"/>
        <color theme="1"/>
        <rFont val="Noto Sans"/>
        <family val="2"/>
      </rPr>
      <t>th</t>
    </r>
  </si>
  <si>
    <t>60s</t>
  </si>
  <si>
    <t>Jan. 30</t>
  </si>
  <si>
    <r>
      <t>6</t>
    </r>
    <r>
      <rPr>
        <sz val="6"/>
        <color theme="1"/>
        <rFont val="Noto Sans"/>
        <family val="2"/>
      </rPr>
      <t>th</t>
    </r>
  </si>
  <si>
    <t>Chicago</t>
  </si>
  <si>
    <t>[12]</t>
  </si>
  <si>
    <t>F</t>
  </si>
  <si>
    <t>Jan. 24</t>
  </si>
  <si>
    <r>
      <t>2</t>
    </r>
    <r>
      <rPr>
        <sz val="6"/>
        <color theme="1"/>
        <rFont val="Noto Sans"/>
        <family val="2"/>
      </rPr>
      <t>nd</t>
    </r>
  </si>
  <si>
    <t>[8]</t>
  </si>
  <si>
    <t>unkn.</t>
  </si>
  <si>
    <t>Jan. 26</t>
  </si>
  <si>
    <r>
      <t>3</t>
    </r>
    <r>
      <rPr>
        <sz val="6"/>
        <color theme="1"/>
        <rFont val="Noto Sans"/>
        <family val="2"/>
      </rPr>
      <t>rd</t>
    </r>
    <r>
      <rPr>
        <sz val="11"/>
        <color theme="1"/>
        <rFont val="Noto Sans"/>
        <family val="2"/>
      </rPr>
      <t>,4</t>
    </r>
    <r>
      <rPr>
        <sz val="6"/>
        <color theme="1"/>
        <rFont val="Noto Sans"/>
        <family val="2"/>
      </rPr>
      <t>th</t>
    </r>
  </si>
  <si>
    <t>Orange C., L.A.</t>
  </si>
  <si>
    <t>[9]</t>
  </si>
  <si>
    <t>adult</t>
  </si>
  <si>
    <t>Jan. 31</t>
  </si>
  <si>
    <r>
      <t>7</t>
    </r>
    <r>
      <rPr>
        <sz val="6"/>
        <color theme="1"/>
        <rFont val="Noto Sans"/>
        <family val="2"/>
      </rPr>
      <t>th</t>
    </r>
  </si>
  <si>
    <t>Santa Clara C.</t>
  </si>
  <si>
    <r>
      <t>[</t>
    </r>
    <r>
      <rPr>
        <b/>
        <sz val="6"/>
        <color rgb="FF337AB7"/>
        <rFont val="Noto Sans"/>
        <family val="2"/>
      </rPr>
      <t>17</t>
    </r>
    <r>
      <rPr>
        <b/>
        <sz val="6"/>
        <color theme="1"/>
        <rFont val="Noto Sans"/>
        <family val="2"/>
      </rPr>
      <t>][</t>
    </r>
    <r>
      <rPr>
        <b/>
        <sz val="6"/>
        <color rgb="FF337AB7"/>
        <rFont val="Noto Sans"/>
        <family val="2"/>
      </rPr>
      <t>18</t>
    </r>
    <r>
      <rPr>
        <b/>
        <sz val="6"/>
        <color theme="1"/>
        <rFont val="Noto Sans"/>
        <family val="2"/>
      </rPr>
      <t>]</t>
    </r>
  </si>
  <si>
    <t>Feb. 2</t>
  </si>
  <si>
    <r>
      <t>9</t>
    </r>
    <r>
      <rPr>
        <sz val="6"/>
        <color theme="1"/>
        <rFont val="Noto Sans"/>
        <family val="2"/>
      </rPr>
      <t>th</t>
    </r>
  </si>
  <si>
    <r>
      <t>10</t>
    </r>
    <r>
      <rPr>
        <sz val="6"/>
        <color theme="1"/>
        <rFont val="Noto Sans"/>
        <family val="2"/>
      </rPr>
      <t>th</t>
    </r>
  </si>
  <si>
    <t>San Benito C.</t>
  </si>
  <si>
    <r>
      <t>11</t>
    </r>
    <r>
      <rPr>
        <sz val="6"/>
        <color theme="1"/>
        <rFont val="Noto Sans"/>
        <family val="2"/>
      </rPr>
      <t>th</t>
    </r>
  </si>
  <si>
    <t>Feb. 28</t>
  </si>
  <si>
    <r>
      <t>16</t>
    </r>
    <r>
      <rPr>
        <sz val="6"/>
        <color theme="1"/>
        <rFont val="Noto Sans"/>
        <family val="2"/>
      </rPr>
      <t>th</t>
    </r>
  </si>
  <si>
    <t>Feb. 21</t>
  </si>
  <si>
    <r>
      <t>13</t>
    </r>
    <r>
      <rPr>
        <sz val="6"/>
        <color theme="1"/>
        <rFont val="Noto Sans"/>
        <family val="2"/>
      </rPr>
      <t>th</t>
    </r>
  </si>
  <si>
    <t>Humboldt C.</t>
  </si>
  <si>
    <r>
      <t>14</t>
    </r>
    <r>
      <rPr>
        <sz val="6"/>
        <color theme="1"/>
        <rFont val="Noto Sans"/>
        <family val="2"/>
      </rPr>
      <t>th</t>
    </r>
  </si>
  <si>
    <t>Sacramento C.</t>
  </si>
  <si>
    <t>Feb. 26</t>
  </si>
  <si>
    <r>
      <t>15</t>
    </r>
    <r>
      <rPr>
        <sz val="6"/>
        <color theme="1"/>
        <rFont val="Noto Sans"/>
        <family val="2"/>
      </rPr>
      <t>th</t>
    </r>
  </si>
  <si>
    <t>[Northern California]</t>
  </si>
  <si>
    <t>20s</t>
  </si>
  <si>
    <t>Feb. 1</t>
  </si>
  <si>
    <r>
      <t>8</t>
    </r>
    <r>
      <rPr>
        <sz val="6"/>
        <color theme="1"/>
        <rFont val="Noto Sans"/>
        <family val="2"/>
      </rPr>
      <t>th</t>
    </r>
  </si>
  <si>
    <t>Boston</t>
  </si>
  <si>
    <t>[16]</t>
  </si>
  <si>
    <t>student</t>
  </si>
  <si>
    <r>
      <t>5</t>
    </r>
    <r>
      <rPr>
        <sz val="6"/>
        <color theme="1"/>
        <rFont val="Noto Sans"/>
        <family val="2"/>
      </rPr>
      <t>th</t>
    </r>
  </si>
  <si>
    <t>Maricopa County</t>
  </si>
  <si>
    <t>Feb. 5</t>
  </si>
  <si>
    <r>
      <t>12</t>
    </r>
    <r>
      <rPr>
        <sz val="6"/>
        <color theme="1"/>
        <rFont val="Noto Sans"/>
        <family val="2"/>
      </rPr>
      <t>th</t>
    </r>
  </si>
  <si>
    <t>Madison</t>
  </si>
  <si>
    <t>Patients Under Investigation (PUI) in the United States</t>
  </si>
  <si>
    <t>CDC in the early stages released information regarding the number of cases and people under investigation that was updated regularly on Mondays, Wednesdays, and Fridays. Below we provide the historical reports that we were able to gather in order to track the progression in the number of suspected cases and US states involved through time in the initial stages</t>
  </si>
  <si>
    <t>As of Feb. 10:</t>
  </si>
  <si>
    <t>Number of U.S. States with PUI</t>
  </si>
  <si>
    <t>Positive</t>
  </si>
  <si>
    <t>Negative</t>
  </si>
  <si>
    <t>Pending</t>
  </si>
  <si>
    <t>(specimens awaiting testing)</t>
  </si>
  <si>
    <t>TOTAL</t>
  </si>
  <si>
    <t>As of Feb. 7:</t>
  </si>
  <si>
    <t>As of Feb. 5:</t>
  </si>
  <si>
    <t>As of Feb. 3:</t>
  </si>
  <si>
    <t>As of January 31:</t>
  </si>
  <si>
    <t>Previously, as of January 29, there were 92 suspected cases awaiting testing.</t>
  </si>
  <si>
    <t>Timeline of Events</t>
  </si>
  <si>
    <t> On January 31, HHS declared Coronavirus a Public Health Emergency in the US</t>
  </si>
  <si>
    <t>As of Jan. 31, the Wuhan coronavirus is officially a public health emergency in the United States, Alex Azar, secretary of the US Department of Health and Human Services (HHS), announced at a White House press briefing.</t>
  </si>
  <si>
    <r>
      <t> On Jan. 31, the U.S. Centers for Disease Control and Prevention (CDC) </t>
    </r>
    <r>
      <rPr>
        <b/>
        <sz val="7"/>
        <color rgb="FF363945"/>
        <rFont val="Noto Sans"/>
        <family val="2"/>
      </rPr>
      <t>issued a federal quarantine for 14 days</t>
    </r>
    <r>
      <rPr>
        <sz val="7"/>
        <color rgb="FF363945"/>
        <rFont val="Noto Sans"/>
        <family val="2"/>
      </rPr>
      <t> affecting the 195 American evacuees from Wuhan, China. Starting Sunday, Feb. 2, U.S. citizens, permanent residents and immediate family who have visited China's Hubei province will undergo a </t>
    </r>
    <r>
      <rPr>
        <b/>
        <sz val="7"/>
        <color rgb="FF363945"/>
        <rFont val="Noto Sans"/>
        <family val="2"/>
      </rPr>
      <t>mandatory 14 days quarantine</t>
    </r>
    <r>
      <rPr>
        <sz val="7"/>
        <color rgb="FF363945"/>
        <rFont val="Noto Sans"/>
        <family val="2"/>
      </rPr>
      <t> and, if they have visited other parts of China, they would be screened at airports and asked to self-quarantine for 14 days. The last time the CDC had issued a quarantine was over 50 years ago in the 1960s, for smallpox.</t>
    </r>
  </si>
  <si>
    <r>
      <t> President Donald Trump signed an order on Jan. 31 for the U.S. to</t>
    </r>
    <r>
      <rPr>
        <b/>
        <sz val="7"/>
        <color rgb="FF363945"/>
        <rFont val="Noto Sans"/>
        <family val="2"/>
      </rPr>
      <t> deny entry to foreign nationals who traveled to China</t>
    </r>
    <r>
      <rPr>
        <sz val="7"/>
        <color rgb="FF363945"/>
        <rFont val="Noto Sans"/>
        <family val="2"/>
      </rPr>
      <t> within the preceding two weeks, aside from the immediate family of U.S. citizens.</t>
    </r>
  </si>
  <si>
    <t>On Jan. 30, the CDC had confirmed the first case of person to person transmission in the U.S.: [12] the husband of the Chicago, Illinois case who had returned from Wuhan, China on Jan. 13 and who tested positive for the virus on Jan. 24).</t>
  </si>
  <si>
    <t>CDC stated on Jan. 30 that "It is likely there will be more cases of 2019-nCoV reported in the U.S. in the coming days and weeks, including more person-to-person spread."[12]</t>
  </si>
  <si>
    <r>
      <t>The virus had been confirmed in </t>
    </r>
    <r>
      <rPr>
        <b/>
        <sz val="7"/>
        <color rgb="FF363945"/>
        <rFont val="Noto Sans"/>
        <family val="2"/>
      </rPr>
      <t>5 states</t>
    </r>
    <r>
      <rPr>
        <sz val="7"/>
        <color rgb="FF363945"/>
        <rFont val="Noto Sans"/>
        <family val="2"/>
      </rPr>
      <t>.</t>
    </r>
  </si>
  <si>
    <t>On Jan. 31, New York City health officials vehemently denied the rumor regarding a coronavirus case in the city .[13]. On Feb. 1, however, the city's health commissioner did report that there was a test being performed on a person under 40 who had returned from China, developed matching symptoms, and tested negative to the seasonal flu.</t>
  </si>
  <si>
    <r>
      <t>Most US patients had recently visited Wuhan</t>
    </r>
    <r>
      <rPr>
        <sz val="7"/>
        <color rgb="FF363945"/>
        <rFont val="Noto Sans"/>
        <family val="2"/>
      </rPr>
      <t>.</t>
    </r>
  </si>
  <si>
    <r>
      <t>All of the first five U.S. cases were described as </t>
    </r>
    <r>
      <rPr>
        <b/>
        <sz val="7"/>
        <color rgb="FF363945"/>
        <rFont val="Noto Sans"/>
        <family val="2"/>
      </rPr>
      <t>mild</t>
    </r>
    <r>
      <rPr>
        <sz val="7"/>
        <color rgb="FF363945"/>
        <rFont val="Noto Sans"/>
        <family val="2"/>
      </rPr>
      <t>.</t>
    </r>
  </si>
  <si>
    <t>A study on the first US case of novel coronavirus detailed mild symptoms followed by pneumonia</t>
  </si>
  <si>
    <t>U.S. Airlines suspended ALL flights between the U.S. and China</t>
  </si>
  <si>
    <t>On Friday, January 31, Delta, American and United announced they would temporarily suspend all of their mainland China flights in response to the coronavirus outbreak.[14]</t>
  </si>
  <si>
    <t>Prior to this January 31 announcement:</t>
  </si>
  <si>
    <t>UNITED AIRLINES</t>
  </si>
  <si>
    <t>on Jan. 28 had announced it would cut 24 flights between the U.S. and China for the first week of February.</t>
  </si>
  <si>
    <t>AMERICAN AIRLINES</t>
  </si>
  <si>
    <t>on Jan. 29 had announced it would suspend flights from Los Angeles to Shanghai and Beijing from Feb. 9 through March 27, 2020. It will maintain its flight schedules (10 daily A/R) from Dallas-Fort Worth to Shanghai and Beijing, as well as from Los Angeles and Dallas-Fort Worth to Hong Kong.</t>
  </si>
  <si>
    <t>DELTA</t>
  </si>
  <si>
    <t>had not adjusted its schedule of direct flights from the U.S. to China. It is the only airline with direct flights to not take action so far.</t>
  </si>
  <si>
    <t>The White House was considering issuing a ban on flights between the United States and China, as of late Jan. 28[11]. Italy has announced on January 31 that it was suspending all flights to and from China following the first 2 cases of coronavirus in Italy.</t>
  </si>
  <si>
    <t>Travel Alert: Do Not Travel to China</t>
  </si>
  <si>
    <r>
      <t>The U.S. State Department on January 30 issued a </t>
    </r>
    <r>
      <rPr>
        <b/>
        <sz val="7"/>
        <color rgb="FF337AB7"/>
        <rFont val="Noto Sans"/>
        <family val="2"/>
      </rPr>
      <t>Level 4: Do Not Travel to China Alert</t>
    </r>
    <r>
      <rPr>
        <sz val="7"/>
        <color rgb="FF363945"/>
        <rFont val="Noto Sans"/>
        <family val="2"/>
      </rPr>
      <t> </t>
    </r>
    <r>
      <rPr>
        <b/>
        <sz val="5"/>
        <color rgb="FF363945"/>
        <rFont val="Noto Sans"/>
        <family val="2"/>
      </rPr>
      <t>[</t>
    </r>
    <r>
      <rPr>
        <b/>
        <sz val="5"/>
        <color rgb="FF337AB7"/>
        <rFont val="Noto Sans"/>
        <family val="2"/>
      </rPr>
      <t>4</t>
    </r>
    <r>
      <rPr>
        <b/>
        <sz val="5"/>
        <color rgb="FF363945"/>
        <rFont val="Noto Sans"/>
        <family val="2"/>
      </rPr>
      <t>]</t>
    </r>
    <r>
      <rPr>
        <sz val="7"/>
        <color rgb="FF363945"/>
        <rFont val="Noto Sans"/>
        <family val="2"/>
      </rPr>
      <t> (the highest level of alert).</t>
    </r>
  </si>
  <si>
    <t>Previously, on January 29, the advisory was set at a lower "Level 3: Reconsider Travel" advising not to travel to Hubei Province: (Level 4) and reconsider travel to the remainder of China (Level 3).</t>
  </si>
  <si>
    <r>
      <t>The CDC on Jan. 28 issued a </t>
    </r>
    <r>
      <rPr>
        <sz val="7"/>
        <color rgb="FF337AB7"/>
        <rFont val="Noto Sans"/>
        <family val="2"/>
      </rPr>
      <t>Level 3 Warning</t>
    </r>
    <r>
      <rPr>
        <sz val="7"/>
        <color rgb="FF363945"/>
        <rFont val="Noto Sans"/>
        <family val="2"/>
      </rPr>
      <t>, recommending that travelers </t>
    </r>
    <r>
      <rPr>
        <b/>
        <sz val="7"/>
        <color rgb="FF363945"/>
        <rFont val="Noto Sans"/>
        <family val="2"/>
      </rPr>
      <t>avoid all nonessential travel to China </t>
    </r>
    <r>
      <rPr>
        <b/>
        <sz val="5"/>
        <color rgb="FF363945"/>
        <rFont val="Noto Sans"/>
        <family val="2"/>
      </rPr>
      <t>[</t>
    </r>
    <r>
      <rPr>
        <b/>
        <sz val="5"/>
        <color rgb="FF337AB7"/>
        <rFont val="Noto Sans"/>
        <family val="2"/>
      </rPr>
      <t>5</t>
    </r>
    <r>
      <rPr>
        <b/>
        <sz val="5"/>
        <color rgb="FF363945"/>
        <rFont val="Noto Sans"/>
        <family val="2"/>
      </rPr>
      <t>]</t>
    </r>
    <r>
      <rPr>
        <sz val="7"/>
        <color rgb="FF363945"/>
        <rFont val="Noto Sans"/>
        <family val="2"/>
      </rPr>
      <t>.</t>
    </r>
  </si>
  <si>
    <t>Screening incoming passengers at 20 airports in the U.S.</t>
  </si>
  <si>
    <t>On January 17, the CDC announced that 3 airports in the United States would begin screening incoming passengers from China: SFO, JFK, and LAX [6] Other 2 airports were added subsequently, and on January 28, the U.S. Department of Health and Human Services (HHS) announced that 15 additional U.S. airports (bringing the total to 20) would begin screening incoming travelers from China.</t>
  </si>
  <si>
    <t>Below is the complete list of airports where screening for the 2019 Novel Coronavirus (2019-nCoV) is in place:</t>
  </si>
  <si>
    <t>Los Angeles International (LAX)</t>
  </si>
  <si>
    <t>San Francisco International (SFO)</t>
  </si>
  <si>
    <t>Chicago O'Hare</t>
  </si>
  <si>
    <t>New York JFK</t>
  </si>
  <si>
    <t>Atlanta Hartsfield-Jackson International</t>
  </si>
  <si>
    <t>Houston George Bush Intercontinental </t>
  </si>
  <si>
    <t>Dallas-Fort Worth International</t>
  </si>
  <si>
    <t>San Diego International</t>
  </si>
  <si>
    <t>Seattle-Tacoma International</t>
  </si>
  <si>
    <t>Honolulu International</t>
  </si>
  <si>
    <t>Anchorage Ted Stevens International</t>
  </si>
  <si>
    <t>Minneapolis-St. Paul International</t>
  </si>
  <si>
    <t>Detroit Metropolitan</t>
  </si>
  <si>
    <t>Miami International</t>
  </si>
  <si>
    <t>Washington Dulles International</t>
  </si>
  <si>
    <t>Philadelphia International</t>
  </si>
  <si>
    <t>Newark Liberty International</t>
  </si>
  <si>
    <t>Boston Logan International</t>
  </si>
  <si>
    <t>El Paso International</t>
  </si>
  <si>
    <t>Puerto Rico's San Juan Airport</t>
  </si>
  <si>
    <r>
      <t>1. Novel Coronavirus (2019-nCoV) situation reports</t>
    </r>
    <r>
      <rPr>
        <sz val="7"/>
        <color rgb="FF363945"/>
        <rFont val="Noto Sans"/>
        <family val="2"/>
      </rPr>
      <t> - </t>
    </r>
    <r>
      <rPr>
        <sz val="7"/>
        <color rgb="FF337AB7"/>
        <rFont val="Noto Sans"/>
        <family val="2"/>
      </rPr>
      <t>World Health Organization</t>
    </r>
    <r>
      <rPr>
        <sz val="7"/>
        <color rgb="FF363945"/>
        <rFont val="Noto Sans"/>
        <family val="2"/>
      </rPr>
      <t> (WHO)</t>
    </r>
  </si>
  <si>
    <r>
      <t>2. 2019 Novel Coronavirus (2019-nCoV) in the U.S</t>
    </r>
    <r>
      <rPr>
        <sz val="7"/>
        <color rgb="FF363945"/>
        <rFont val="Noto Sans"/>
        <family val="2"/>
      </rPr>
      <t> -. </t>
    </r>
    <r>
      <rPr>
        <sz val="7"/>
        <color rgb="FF337AB7"/>
        <rFont val="Noto Sans"/>
        <family val="2"/>
      </rPr>
      <t>U.S. Centers for Disease Control and Prevention</t>
    </r>
    <r>
      <rPr>
        <sz val="7"/>
        <color rgb="FF363945"/>
        <rFont val="Noto Sans"/>
        <family val="2"/>
      </rPr>
      <t> (CDC)</t>
    </r>
  </si>
  <si>
    <t>3. Symptoms of Novel Coronavirus (2019-nCoV) - CDC</t>
  </si>
  <si>
    <t>4. China Travel Advisory - U.S. State Department, accessed January 31, 2020.</t>
  </si>
  <si>
    <t>5. Novel Coronavirus in China - Warning - Level 3, Avoid Nonessential Travel - CDC, January 28, 2020.</t>
  </si>
  <si>
    <t>6. Public Health Screening to Begin at 3 U.S. Airports for 2019 Novel Coronavirus (“2019-nCoV”) - CDC January 17, 2020</t>
  </si>
  <si>
    <t>7. First Travel-related Case of 2019 Novel Coronavirus Detected in United States - CDC, January 21, 2020</t>
  </si>
  <si>
    <t>8. Second Travel-related Case of 2019 Novel Coronavirus Detected in United States - CDC, January 24, 2020</t>
  </si>
  <si>
    <t>9. CDC confirms additional cases of 2019 Novel Coronavirus in United States - CDC, January 26, 2020</t>
  </si>
  <si>
    <t>10. 2019 Novel Coronavirus (2019-nCoV) in the U.S. - CDC, Updated January 29, 2020</t>
  </si>
  <si>
    <t>11. White House considers ban on flights to China amid coronavirus outbreak - USA Today, Jan. 28, 2020</t>
  </si>
  <si>
    <t>12. CDC Confirms Person-to-Person Spread of New Coronavirus in the United States - CDC Press Release, Jan. 30, 2020</t>
  </si>
  <si>
    <t>13. NYC Officials Deny Report Of Coronavirus Amid Confusion - Forbes, Jan. 31, 2020</t>
  </si>
  <si>
    <t>14. Delta, American, United to suspend all China mainland flights as coronavirus crisis grows - USA Today, Jan. 31, 2020</t>
  </si>
  <si>
    <t>15. Secretary Azar Declares Public Health Emergency for United States for 2019 Novel Coronavirus - U.S. Department of Health and Human Services (HHS), Jan. 31, 2020</t>
  </si>
  <si>
    <t>16. Man returning from Wuhan, China is first case of 2019 Novel Coronavirus confirmed in Massachusetts - Massachusetts Department of Public Health, Feb. 1, 2020</t>
  </si>
  <si>
    <t>17. County of Santa Clara Public Health Department Reports First Case of Novel (new) Coronavirus - Santa Clara County Public Health, Jan. 31, 2020</t>
  </si>
  <si>
    <t>18. Coronavirus: First case confirmed in Santa Clara County - Mercury News, Jan. 31. 2020</t>
  </si>
  <si>
    <t>Countries:</t>
  </si>
  <si>
    <t>China</t>
  </si>
  <si>
    <t>South Korea</t>
  </si>
  <si>
    <t>Iran</t>
  </si>
  <si>
    <t>Italy</t>
  </si>
  <si>
    <t>Spain</t>
  </si>
  <si>
    <t>France</t>
  </si>
  <si>
    <t>United States</t>
  </si>
  <si>
    <t>Coronavirus Worldometer Sections:</t>
  </si>
  <si>
    <t>Coronavirus Update</t>
  </si>
  <si>
    <t>Mortality Rate</t>
  </si>
  <si>
    <t>Transmission Rate</t>
  </si>
  <si>
    <t>Incubation Period</t>
  </si>
  <si>
    <t>Age, Sex, Demographics</t>
  </si>
  <si>
    <t>Symptoms</t>
  </si>
  <si>
    <r>
      <t>Countries with cases: </t>
    </r>
    <r>
      <rPr>
        <b/>
        <sz val="7"/>
        <color rgb="FF337AB7"/>
        <rFont val="Noto Sans"/>
        <family val="2"/>
      </rPr>
      <t>basic list</t>
    </r>
    <r>
      <rPr>
        <sz val="7"/>
        <color rgb="FF363945"/>
        <rFont val="Noto Sans"/>
        <family val="2"/>
      </rPr>
      <t> - </t>
    </r>
    <r>
      <rPr>
        <b/>
        <sz val="7"/>
        <color rgb="FF337AB7"/>
        <rFont val="Noto Sans"/>
        <family val="2"/>
      </rPr>
      <t>detailed list</t>
    </r>
  </si>
  <si>
    <t>Expert Opinions</t>
  </si>
  <si>
    <t>Cases in the US</t>
  </si>
  <si>
    <r>
      <t>about</t>
    </r>
    <r>
      <rPr>
        <sz val="11"/>
        <color rgb="FFE5E5E5"/>
        <rFont val="Calibri"/>
        <family val="2"/>
        <scheme val="minor"/>
      </rPr>
      <t> | </t>
    </r>
    <r>
      <rPr>
        <sz val="11"/>
        <color rgb="FFA3DA50"/>
        <rFont val="Calibri"/>
        <family val="2"/>
        <scheme val="minor"/>
      </rPr>
      <t>faq</t>
    </r>
    <r>
      <rPr>
        <sz val="11"/>
        <color rgb="FFE5E5E5"/>
        <rFont val="Calibri"/>
        <family val="2"/>
        <scheme val="minor"/>
      </rPr>
      <t> | </t>
    </r>
    <r>
      <rPr>
        <sz val="11"/>
        <color rgb="FFA3DA50"/>
        <rFont val="Calibri"/>
        <family val="2"/>
        <scheme val="minor"/>
      </rPr>
      <t>languages</t>
    </r>
    <r>
      <rPr>
        <sz val="11"/>
        <color rgb="FFE5E5E5"/>
        <rFont val="Calibri"/>
        <family val="2"/>
        <scheme val="minor"/>
      </rPr>
      <t> | </t>
    </r>
    <r>
      <rPr>
        <sz val="11"/>
        <color rgb="FFA3DA50"/>
        <rFont val="Calibri"/>
        <family val="2"/>
        <scheme val="minor"/>
      </rPr>
      <t>contact</t>
    </r>
  </si>
  <si>
    <t>© Copyright Worldometers.info - All rights reserved - Disclaimer &amp; Privacy Policy</t>
  </si>
  <si>
    <t>Select state</t>
  </si>
  <si>
    <t>SEP</t>
  </si>
  <si>
    <t>OCT</t>
  </si>
  <si>
    <t>NOV</t>
  </si>
  <si>
    <t>Last updated: October 01, 2023, 20:12 GMT</t>
  </si>
  <si>
    <r>
      <t>Daily Cases Graph</t>
    </r>
    <r>
      <rPr>
        <sz val="8"/>
        <color rgb="FF222222"/>
        <rFont val="Noto Sans"/>
        <family val="2"/>
      </rPr>
      <t> - </t>
    </r>
    <r>
      <rPr>
        <u/>
        <sz val="7"/>
        <color rgb="FF699A21"/>
        <rFont val="Noto Sans"/>
        <family val="2"/>
      </rPr>
      <t>Daily Deaths Graph</t>
    </r>
  </si>
  <si>
    <r>
      <t>106,508,074</t>
    </r>
    <r>
      <rPr>
        <sz val="8"/>
        <color rgb="FF222222"/>
        <rFont val="Noto Sans"/>
        <family val="2"/>
      </rPr>
      <t> (</t>
    </r>
    <r>
      <rPr>
        <b/>
        <sz val="8"/>
        <color rgb="FF222222"/>
        <rFont val="Noto Sans"/>
        <family val="2"/>
      </rPr>
      <t>99</t>
    </r>
    <r>
      <rPr>
        <sz val="8"/>
        <color rgb="FF222222"/>
        <rFont val="Noto Sans"/>
        <family val="2"/>
      </rPr>
      <t>%)</t>
    </r>
  </si>
  <si>
    <r>
      <t>1,176,843</t>
    </r>
    <r>
      <rPr>
        <sz val="8"/>
        <color rgb="FF222222"/>
        <rFont val="Noto Sans"/>
        <family val="2"/>
      </rPr>
      <t> (</t>
    </r>
    <r>
      <rPr>
        <b/>
        <sz val="8"/>
        <color rgb="FF222222"/>
        <rFont val="Noto Sans"/>
        <family val="2"/>
      </rPr>
      <t>1</t>
    </r>
    <r>
      <rPr>
        <sz val="8"/>
        <color rgb="FF222222"/>
        <rFont val="Noto Sans"/>
        <family val="2"/>
      </rPr>
      <t>%)</t>
    </r>
  </si>
  <si>
    <t>Feb 15, 20…Jun 03, 2020Sep 20, 2020Jan 07, 2021Apr 26, 2021Aug 13, 2021Nov 30, 2021Mar 19, 2022Jul 06, 2022Oct 23, 2022Feb 09, 2023May 29, 2023Sep 15, 20230%100%</t>
  </si>
  <si>
    <r>
      <t>[</t>
    </r>
    <r>
      <rPr>
        <sz val="6"/>
        <color rgb="FF337AB7"/>
        <rFont val="Noto Sans"/>
        <family val="2"/>
      </rPr>
      <t>view by county</t>
    </r>
    <r>
      <rPr>
        <sz val="6"/>
        <color theme="1"/>
        <rFont val="Noto Sans"/>
        <family val="2"/>
      </rPr>
      <t>] [</t>
    </r>
    <r>
      <rPr>
        <sz val="6"/>
        <color rgb="FF337AB7"/>
        <rFont val="Noto Sans"/>
        <family val="2"/>
      </rPr>
      <t>1</t>
    </r>
    <r>
      <rPr>
        <sz val="6"/>
        <color theme="1"/>
        <rFont val="Noto Sans"/>
        <family val="2"/>
      </rPr>
      <t>] [</t>
    </r>
    <r>
      <rPr>
        <sz val="6"/>
        <color rgb="FF337AB7"/>
        <rFont val="Noto Sans"/>
        <family val="2"/>
      </rPr>
      <t>2</t>
    </r>
    <r>
      <rPr>
        <sz val="6"/>
        <color theme="1"/>
        <rFont val="Noto Sans"/>
        <family val="2"/>
      </rPr>
      <t>] </t>
    </r>
  </si>
  <si>
    <r>
      <t>[</t>
    </r>
    <r>
      <rPr>
        <sz val="6"/>
        <color rgb="FF337AB7"/>
        <rFont val="Noto Sans"/>
        <family val="2"/>
      </rPr>
      <t>1</t>
    </r>
    <r>
      <rPr>
        <sz val="6"/>
        <color theme="1"/>
        <rFont val="Noto Sans"/>
        <family val="2"/>
      </rPr>
      <t>] [</t>
    </r>
    <r>
      <rPr>
        <sz val="6"/>
        <color rgb="FF337AB7"/>
        <rFont val="Noto Sans"/>
        <family val="2"/>
      </rPr>
      <t>2</t>
    </r>
    <r>
      <rPr>
        <sz val="6"/>
        <color theme="1"/>
        <rFont val="Noto Sans"/>
        <family val="2"/>
      </rPr>
      <t>] [</t>
    </r>
    <r>
      <rPr>
        <sz val="6"/>
        <color rgb="FF337AB7"/>
        <rFont val="Noto Sans"/>
        <family val="2"/>
      </rPr>
      <t>3</t>
    </r>
    <r>
      <rPr>
        <sz val="6"/>
        <color theme="1"/>
        <rFont val="Noto Sans"/>
        <family val="2"/>
      </rPr>
      <t>] [</t>
    </r>
    <r>
      <rPr>
        <sz val="6"/>
        <color rgb="FF337AB7"/>
        <rFont val="Noto Sans"/>
        <family val="2"/>
      </rPr>
      <t>4</t>
    </r>
    <r>
      <rPr>
        <sz val="6"/>
        <color theme="1"/>
        <rFont val="Noto Sans"/>
        <family val="2"/>
      </rPr>
      <t>] [</t>
    </r>
    <r>
      <rPr>
        <sz val="6"/>
        <color rgb="FF337AB7"/>
        <rFont val="Noto Sans"/>
        <family val="2"/>
      </rPr>
      <t>5</t>
    </r>
    <r>
      <rPr>
        <sz val="6"/>
        <color theme="1"/>
        <rFont val="Noto Sans"/>
        <family val="2"/>
      </rPr>
      <t>] [</t>
    </r>
    <r>
      <rPr>
        <sz val="6"/>
        <color rgb="FF337AB7"/>
        <rFont val="Noto Sans"/>
        <family val="2"/>
      </rPr>
      <t>6</t>
    </r>
    <r>
      <rPr>
        <sz val="6"/>
        <color theme="1"/>
        <rFont val="Noto Sans"/>
        <family val="2"/>
      </rPr>
      <t>] [</t>
    </r>
    <r>
      <rPr>
        <sz val="6"/>
        <color rgb="FF337AB7"/>
        <rFont val="Noto Sans"/>
        <family val="2"/>
      </rPr>
      <t>7</t>
    </r>
    <r>
      <rPr>
        <sz val="6"/>
        <color theme="1"/>
        <rFont val="Noto Sans"/>
        <family val="2"/>
      </rPr>
      <t>] [</t>
    </r>
    <r>
      <rPr>
        <sz val="6"/>
        <color rgb="FF337AB7"/>
        <rFont val="Noto Sans"/>
        <family val="2"/>
      </rPr>
      <t>8</t>
    </r>
    <r>
      <rPr>
        <sz val="6"/>
        <color theme="1"/>
        <rFont val="Noto Sans"/>
        <family val="2"/>
      </rPr>
      <t>] [</t>
    </r>
    <r>
      <rPr>
        <sz val="6"/>
        <color rgb="FF337AB7"/>
        <rFont val="Noto Sans"/>
        <family val="2"/>
      </rPr>
      <t>9</t>
    </r>
    <r>
      <rPr>
        <sz val="6"/>
        <color theme="1"/>
        <rFont val="Noto Sans"/>
        <family val="2"/>
      </rPr>
      <t>] [</t>
    </r>
    <r>
      <rPr>
        <sz val="6"/>
        <color rgb="FF337AB7"/>
        <rFont val="Noto Sans"/>
        <family val="2"/>
      </rPr>
      <t>10</t>
    </r>
    <r>
      <rPr>
        <sz val="6"/>
        <color theme="1"/>
        <rFont val="Noto Sans"/>
        <family val="2"/>
      </rPr>
      <t>] [</t>
    </r>
    <r>
      <rPr>
        <sz val="6"/>
        <color rgb="FF337AB7"/>
        <rFont val="Noto Sans"/>
        <family val="2"/>
      </rPr>
      <t>11</t>
    </r>
    <r>
      <rPr>
        <sz val="6"/>
        <color theme="1"/>
        <rFont val="Noto Sans"/>
        <family val="2"/>
      </rPr>
      <t>] </t>
    </r>
  </si>
  <si>
    <t>Total Coronavirus CasesTotal Cases(Linear Scale)Feb 15, 2020Apr 08, 2020May 31, 2020Jul 23, 2020Sep 14, 2020Nov 06, 2020Dec 29, 2020Feb 20, 2021Apr 14, 2021Jun 06, 2021Jul 29, 2021Sep 20, 2021Nov 12, 2021Jan 04, 2022Feb 26, 2022Apr 20, 2022Jun 12, 2022Aug 04, 2022Sep 26, 2022Nov 18, 2022Jan 10, 2023Mar 04, 2023Apr 26, 2023Jun 18, 2023Aug 10, 2023025M50M75M100M125MCases</t>
  </si>
  <si>
    <t>Novel Coronavirus Daily CasesDaily New CasesCases per DayData as of 0:00 GMT+0Feb 15, 2020Jan 10, 2021Dec 06, 2021Nov 01, 2022Sep 27, 2023Apr 21, 2020Jun 26, 2020Aug 31, 2020Nov 05, 2020Mar 17, 2021May 22, 2021Jul 27, 2021Oct 01, 2021Feb 10, 2022Apr 17, 2022Jun 22, 2022Aug 27, 2022Jan 06, 2023Mar 13, 2023May 18, 2023Jul 23, 20230250k500k750k1 000kDaily Cases3-day moving average7-day moving average</t>
  </si>
  <si>
    <t>See also: Daily Deaths Graph</t>
  </si>
  <si>
    <t>Total Coronavirus Currently InfectedActive Cases(Number of Infected People)Feb 15, 2020Apr 12, 2020Jun 08, 2020Aug 04, 2020Sep 30, 2020Nov 26, 2020Jan 22, 2021Mar 20, 2021May 16, 2021Jul 12, 2021Sep 07, 2021Nov 03, 2021Dec 30, 2021Feb 25, 2022Apr 23, 2022Jun 19, 2022Aug 15, 2022Oct 11, 2022Dec 07, 2022Feb 02, 2023Mar 31, 2023May 27, 2023Jul 23, 2023Sep 18, 202305M10M15M20MCurrently Infected</t>
  </si>
  <si>
    <t>Total Coronavirus DeathsTotal Deaths(Linear Scale)Feb 15, 2020Jul 11, 2023Apr 09, 2020Jun 02, 2020Jul 26, 2020Sep 18, 2020Nov 11, 2020Jan 04, 2021Feb 27, 2021Apr 22, 2021Jun 15, 2021Aug 08, 2021Oct 01, 2021Nov 24, 2021Jan 17, 2022Mar 12, 2022May 05, 2022Jun 28, 2022Aug 21, 2022Oct 14, 2022Dec 07, 2022Jan 30, 2023Mar 25, 2023May 18, 2023Sep 03, 20230250k500k750k1 000k1 250kDeaths</t>
  </si>
  <si>
    <t>Novel Coronavirus Daily DeathsDaily DeathsDeaths per DayData as of 0:00 GMT+8Feb 15, 2020Apr 17, 2020Jun 18, 2020Aug 19, 2020Oct 20, 2020Dec 21, 2020Feb 21, 2021Apr 24, 2021Jun 25, 2021Aug 26, 2021Oct 27, 2021Dec 28, 2021Feb 28, 2022May 01, 2022Jul 02, 2022Sep 02, 2022Nov 03, 2022Jan 04, 2023Mar 07, 2023May 08, 2023Jul 09, 2023Sep 09, 202301k2k3k4k5kDaily Deaths3-day moving average7-day moving average</t>
  </si>
  <si>
    <t>See also: Daily Cases Graph</t>
  </si>
  <si>
    <t>September 30 (GMT)</t>
  </si>
  <si>
    <t>4,442 new cases and 3 new deaths in the United States</t>
  </si>
  <si>
    <t>September 29 September 28 September 27 September 26 September 25 September 24 </t>
  </si>
  <si>
    <t>https://web.archive.org/web/20231001210627/https://www.worldometers.info/coronavirus/country/us/</t>
  </si>
  <si>
    <t>https://uselectionatlas.org/RESULTS/data.php?ev=1&amp;rnk=1&amp;mar=1&amp;per=1&amp;vot=1&amp;pop=1&amp;vap=1&amp;vac=1&amp;reg=1&amp;bal=1&amp;inv=1&amp;pinv=1&amp;vtov=1&amp;vtoc=1&amp;vtor=1&amp;swg=1&amp;tnd=1&amp;sort=&amp;fips=0&amp;search=&amp;search_name=&amp;datatype=national&amp;f=0&amp;off=0&amp;year=2020&amp;sort_dir=&amp;submit=Submit</t>
  </si>
  <si>
    <t>Home </t>
  </si>
  <si>
    <t> 2022 </t>
  </si>
  <si>
    <t> Election Results </t>
  </si>
  <si>
    <t> Election Info </t>
  </si>
  <si>
    <t> Weblog </t>
  </si>
  <si>
    <t> Forum </t>
  </si>
  <si>
    <t> Wiki </t>
  </si>
  <si>
    <t> Search </t>
  </si>
  <si>
    <t> Email </t>
  </si>
  <si>
    <t> Login </t>
  </si>
  <si>
    <t> Site Info </t>
  </si>
  <si>
    <t> Store</t>
  </si>
  <si>
    <t>2020 Presidential General Election Data - National</t>
  </si>
  <si>
    <t>Note: The Google advertisement links below may advocate political positions that this site does not endorse.</t>
  </si>
  <si>
    <t>by State</t>
  </si>
  <si>
    <t>Turnout - Percent of Voting Age Population</t>
  </si>
  <si>
    <t>Turnout - Percent of Registered Voters</t>
  </si>
  <si>
    <t>Vote Swing - D-R Margin Change from Previous Election</t>
  </si>
  <si>
    <t>Vote Trend - D-R Margin Change from Previous Election Relative to National Change</t>
  </si>
  <si>
    <t>Map</t>
  </si>
  <si>
    <t>Pie</t>
  </si>
  <si>
    <t>EV</t>
  </si>
  <si>
    <t>Total VAP</t>
  </si>
  <si>
    <t>Total VAC</t>
  </si>
  <si>
    <t>Total REG</t>
  </si>
  <si>
    <t>Bal Cast</t>
  </si>
  <si>
    <t>Invalid</t>
  </si>
  <si>
    <t>%Inv</t>
  </si>
  <si>
    <t>Total Vote</t>
  </si>
  <si>
    <t>%VAP</t>
  </si>
  <si>
    <t>%VAC</t>
  </si>
  <si>
    <t>%REG</t>
  </si>
  <si>
    <t>B</t>
  </si>
  <si>
    <t>T</t>
  </si>
  <si>
    <t>Margin</t>
  </si>
  <si>
    <t>%Margin</t>
  </si>
  <si>
    <t>Swing%</t>
  </si>
  <si>
    <t>Trend%</t>
  </si>
  <si>
    <t>Biden</t>
  </si>
  <si>
    <t>Trump</t>
  </si>
  <si>
    <t>Other</t>
  </si>
  <si>
    <t>-</t>
  </si>
  <si>
    <t> 36.57%</t>
  </si>
  <si>
    <t> 62.03%</t>
  </si>
  <si>
    <t> 1.40%</t>
  </si>
  <si>
    <t> 32,488</t>
  </si>
  <si>
    <t> 42.77%</t>
  </si>
  <si>
    <t> 52.83%</t>
  </si>
  <si>
    <t> 4.39%</t>
  </si>
  <si>
    <t> 15,801</t>
  </si>
  <si>
    <t> 34.78%</t>
  </si>
  <si>
    <t> 62.40%</t>
  </si>
  <si>
    <t> 2.83%</t>
  </si>
  <si>
    <t> 34,490</t>
  </si>
  <si>
    <t> 47.76%</t>
  </si>
  <si>
    <t> 51.11%</t>
  </si>
  <si>
    <t> 1.14%</t>
  </si>
  <si>
    <t> 125,982</t>
  </si>
  <si>
    <t> 32.98%</t>
  </si>
  <si>
    <t> 63.67%</t>
  </si>
  <si>
    <t> 3.36%</t>
  </si>
  <si>
    <t> 29,203</t>
  </si>
  <si>
    <t> 40.87%</t>
  </si>
  <si>
    <t> 56.91%</t>
  </si>
  <si>
    <t> 2.22%</t>
  </si>
  <si>
    <t> 67,413</t>
  </si>
  <si>
    <t> 44.89%</t>
  </si>
  <si>
    <t> 53.09%</t>
  </si>
  <si>
    <t> 2.02%</t>
  </si>
  <si>
    <t> 34,138</t>
  </si>
  <si>
    <t> 41.40%</t>
  </si>
  <si>
    <t> 56.00%</t>
  </si>
  <si>
    <t> 2.60%</t>
  </si>
  <si>
    <t> 35,755</t>
  </si>
  <si>
    <t> 36.13%</t>
  </si>
  <si>
    <t> 62.05%</t>
  </si>
  <si>
    <t> 1.82%</t>
  </si>
  <si>
    <t> 38,889</t>
  </si>
  <si>
    <t> 39.85%</t>
  </si>
  <si>
    <t> 58.46%</t>
  </si>
  <si>
    <t> 1.69%</t>
  </si>
  <si>
    <t> 36,252</t>
  </si>
  <si>
    <t> 41.04%</t>
  </si>
  <si>
    <t> 57.57%</t>
  </si>
  <si>
    <t> 1.39%</t>
  </si>
  <si>
    <t> 18,313</t>
  </si>
  <si>
    <t> 41.34%</t>
  </si>
  <si>
    <t> 56.71%</t>
  </si>
  <si>
    <t> 1.95%</t>
  </si>
  <si>
    <t> 58,998</t>
  </si>
  <si>
    <t> 40.55%</t>
  </si>
  <si>
    <t> 56.92%</t>
  </si>
  <si>
    <t> 2.53%</t>
  </si>
  <si>
    <t> 15,286</t>
  </si>
  <si>
    <t> 48.59%</t>
  </si>
  <si>
    <t> 49.93%</t>
  </si>
  <si>
    <t> 1.48%</t>
  </si>
  <si>
    <t> 81,737</t>
  </si>
  <si>
    <t> 31.76%</t>
  </si>
  <si>
    <t> 65.11%</t>
  </si>
  <si>
    <t> 3.13%</t>
  </si>
  <si>
    <t> 11,322</t>
  </si>
  <si>
    <t> 45.16%</t>
  </si>
  <si>
    <t> 53.18%</t>
  </si>
  <si>
    <t> 1.66%</t>
  </si>
  <si>
    <t> 98,447</t>
  </si>
  <si>
    <t> 32.29%</t>
  </si>
  <si>
    <t> 65.37%</t>
  </si>
  <si>
    <t> 2.34%</t>
  </si>
  <si>
    <t> 36,529</t>
  </si>
  <si>
    <t> 43.43%</t>
  </si>
  <si>
    <t> 55.11%</t>
  </si>
  <si>
    <t> 1.46%</t>
  </si>
  <si>
    <t> 36,685</t>
  </si>
  <si>
    <t> 35.61%</t>
  </si>
  <si>
    <t> 61.77%</t>
  </si>
  <si>
    <t> 2.63%</t>
  </si>
  <si>
    <t> 11,095</t>
  </si>
  <si>
    <t> 37.45%</t>
  </si>
  <si>
    <t> 60.66%</t>
  </si>
  <si>
    <t> 1.89%</t>
  </si>
  <si>
    <t> 57,665</t>
  </si>
  <si>
    <t> 46.44%</t>
  </si>
  <si>
    <t> 52.01%</t>
  </si>
  <si>
    <t> 1.55%</t>
  </si>
  <si>
    <t> 175,813</t>
  </si>
  <si>
    <t> 37.20%</t>
  </si>
  <si>
    <t> 57.45%</t>
  </si>
  <si>
    <t> 5.35%</t>
  </si>
  <si>
    <t> 80,560</t>
  </si>
  <si>
    <t> 29.69%</t>
  </si>
  <si>
    <t> 68.62%</t>
  </si>
  <si>
    <t> 1.68%</t>
  </si>
  <si>
    <t> 13,365</t>
  </si>
  <si>
    <t> 26.55%</t>
  </si>
  <si>
    <t> 69.94%</t>
  </si>
  <si>
    <t> 3.51%</t>
  </si>
  <si>
    <t> 9,715</t>
  </si>
  <si>
    <t> 39.17%</t>
  </si>
  <si>
    <t> 58.22%</t>
  </si>
  <si>
    <t> 2.61%</t>
  </si>
  <si>
    <t> 24,954</t>
  </si>
  <si>
    <t> 58.74%</t>
  </si>
  <si>
    <t> 39.77%</t>
  </si>
  <si>
    <t> 7,475</t>
  </si>
  <si>
    <t>D. C.</t>
  </si>
  <si>
    <t> 92.15%</t>
  </si>
  <si>
    <t> 5.40%</t>
  </si>
  <si>
    <t> 2.45%</t>
  </si>
  <si>
    <t> 8,447</t>
  </si>
  <si>
    <t> 44.03%</t>
  </si>
  <si>
    <t> 2.88%</t>
  </si>
  <si>
    <t> 23,619</t>
  </si>
  <si>
    <t> 66.09%</t>
  </si>
  <si>
    <t> 30.67%</t>
  </si>
  <si>
    <t> 3.24%</t>
  </si>
  <si>
    <t> 11,904</t>
  </si>
  <si>
    <t> 63.73%</t>
  </si>
  <si>
    <t> 34.27%</t>
  </si>
  <si>
    <t> 2.00%</t>
  </si>
  <si>
    <t> 11,475</t>
  </si>
  <si>
    <t> 52.71%</t>
  </si>
  <si>
    <t> 45.36%</t>
  </si>
  <si>
    <t> 1.94%</t>
  </si>
  <si>
    <t> 15,608</t>
  </si>
  <si>
    <t> 59.39%</t>
  </si>
  <si>
    <t> 38.61%</t>
  </si>
  <si>
    <t> 10,349</t>
  </si>
  <si>
    <t> 54.29%</t>
  </si>
  <si>
    <t> 43.50%</t>
  </si>
  <si>
    <t> 2.21%</t>
  </si>
  <si>
    <t> 20,457</t>
  </si>
  <si>
    <t> 50.06%</t>
  </si>
  <si>
    <t> 47.67%</t>
  </si>
  <si>
    <t> 2.28%</t>
  </si>
  <si>
    <t> 32,000</t>
  </si>
  <si>
    <t> 59.24%</t>
  </si>
  <si>
    <t> 39.21%</t>
  </si>
  <si>
    <t> 28,314</t>
  </si>
  <si>
    <t> 56.45%</t>
  </si>
  <si>
    <t> 40.37%</t>
  </si>
  <si>
    <t> 3.18%</t>
  </si>
  <si>
    <t> 75,490</t>
  </si>
  <si>
    <t> 55.40%</t>
  </si>
  <si>
    <t> 41.90%</t>
  </si>
  <si>
    <t> 2.70%</t>
  </si>
  <si>
    <t> 88,021</t>
  </si>
  <si>
    <t> 65.36%</t>
  </si>
  <si>
    <t> 32.15%</t>
  </si>
  <si>
    <t> 2.49%</t>
  </si>
  <si>
    <t> 75,593</t>
  </si>
  <si>
    <t> 52.40%</t>
  </si>
  <si>
    <t> 45.28%</t>
  </si>
  <si>
    <t> 2.32%</t>
  </si>
  <si>
    <t> 76,029</t>
  </si>
  <si>
    <t> 49.45%</t>
  </si>
  <si>
    <t> 48.82%</t>
  </si>
  <si>
    <t> 1.73%</t>
  </si>
  <si>
    <t> 56,991</t>
  </si>
  <si>
    <t> 49.22%</t>
  </si>
  <si>
    <t> 48.91%</t>
  </si>
  <si>
    <t> 1.87%</t>
  </si>
  <si>
    <t> 63,559</t>
  </si>
  <si>
    <t> 65.60%</t>
  </si>
  <si>
    <t> 32.14%</t>
  </si>
  <si>
    <t> 2.26%</t>
  </si>
  <si>
    <t> 81,998</t>
  </si>
  <si>
    <t> 57.97%</t>
  </si>
  <si>
    <t> 38.77%</t>
  </si>
  <si>
    <t> 3.26%</t>
  </si>
  <si>
    <t> 133,368</t>
  </si>
  <si>
    <t> 54.11%</t>
  </si>
  <si>
    <t> 44.00%</t>
  </si>
  <si>
    <t> 84,526</t>
  </si>
  <si>
    <t> 57.14%</t>
  </si>
  <si>
    <t> 41.25%</t>
  </si>
  <si>
    <t> 1.61%</t>
  </si>
  <si>
    <t> 73,469</t>
  </si>
  <si>
    <t> 49.47%</t>
  </si>
  <si>
    <t> 49.24%</t>
  </si>
  <si>
    <t> 1.29%</t>
  </si>
  <si>
    <t> 64,473</t>
  </si>
  <si>
    <t> 50.55%</t>
  </si>
  <si>
    <t> 47.77%</t>
  </si>
  <si>
    <t> 93,277</t>
  </si>
  <si>
    <t> 57.39%</t>
  </si>
  <si>
    <t> 40.45%</t>
  </si>
  <si>
    <t> 2.16%</t>
  </si>
  <si>
    <t> 130,694</t>
  </si>
  <si>
    <t> 49.87%</t>
  </si>
  <si>
    <t> 48.69%</t>
  </si>
  <si>
    <t> 1.44%</t>
  </si>
  <si>
    <t> 100,173</t>
  </si>
  <si>
    <t> 60.76%</t>
  </si>
  <si>
    <t> 37.67%</t>
  </si>
  <si>
    <t> 1.57%</t>
  </si>
  <si>
    <t> 135,372</t>
  </si>
  <si>
    <t> 63.44%</t>
  </si>
  <si>
    <t> 34.30%</t>
  </si>
  <si>
    <t> 395,108</t>
  </si>
  <si>
    <t> 51.26%</t>
  </si>
  <si>
    <t> 46.80%</t>
  </si>
  <si>
    <t> 3,078,684</t>
  </si>
  <si>
    <t>Enable</t>
  </si>
  <si>
    <t>Purchase Data in Spreadsheet</t>
  </si>
  <si>
    <t>Customize Table:</t>
  </si>
  <si>
    <t>Enable Columns Not Shown</t>
  </si>
  <si>
    <t>Minimum Candidate Percentage to Display Individual Percent Column (m)</t>
  </si>
  <si>
    <t>Minimum Candidate Percentage to Display Individual Popular Vote Column (m)</t>
  </si>
  <si>
    <r>
      <t>Sort Data:</t>
    </r>
    <r>
      <rPr>
        <sz val="11"/>
        <color theme="1"/>
        <rFont val="Calibri"/>
        <family val="2"/>
        <scheme val="minor"/>
      </rPr>
      <t>                 </t>
    </r>
  </si>
  <si>
    <r>
      <t>Sort Direction:</t>
    </r>
    <r>
      <rPr>
        <sz val="11"/>
        <color theme="1"/>
        <rFont val="Calibri"/>
        <family val="2"/>
        <scheme val="minor"/>
      </rPr>
      <t> Ascending</t>
    </r>
  </si>
  <si>
    <t> Descending</t>
  </si>
  <si>
    <t>Sources:</t>
  </si>
  <si>
    <t>Source for State popular vote data: Official publications from state election agencies. Complete list of sources for the 2020 popular vote data</t>
  </si>
  <si>
    <t>Source for State voter registration data: Official publications from state election agencies. Complete list of sources for the 2020 voter registration data</t>
  </si>
  <si>
    <t>National Results for 2020</t>
  </si>
  <si>
    <t>Login</t>
  </si>
  <si>
    <r>
      <t>Terms of Use</t>
    </r>
    <r>
      <rPr>
        <sz val="8"/>
        <color rgb="FF000000"/>
        <rFont val="Times New Roman"/>
        <family val="1"/>
      </rPr>
      <t> - </t>
    </r>
    <r>
      <rPr>
        <sz val="12"/>
        <color rgb="FF000099"/>
        <rFont val="Times New Roman"/>
        <family val="1"/>
      </rPr>
      <t>DCMA Policy</t>
    </r>
    <r>
      <rPr>
        <sz val="8"/>
        <color rgb="FF000000"/>
        <rFont val="Times New Roman"/>
        <family val="1"/>
      </rPr>
      <t> - </t>
    </r>
    <r>
      <rPr>
        <sz val="12"/>
        <color rgb="FF000099"/>
        <rFont val="Times New Roman"/>
        <family val="1"/>
      </rPr>
      <t>Privacy Policy and Cookies</t>
    </r>
  </si>
  <si>
    <r>
      <t>© </t>
    </r>
    <r>
      <rPr>
        <i/>
        <sz val="8"/>
        <color rgb="FF000000"/>
        <rFont val="Times New Roman"/>
        <family val="1"/>
      </rPr>
      <t>Dave Leip's Atlas of U.S. Elections, LLC 2019 All Rights Reserved</t>
    </r>
  </si>
  <si>
    <t>Feb 1, 2021 rate</t>
  </si>
  <si>
    <t>Oct 1, 2023 rate</t>
  </si>
  <si>
    <t>District of Columbia</t>
  </si>
  <si>
    <t>Difference</t>
  </si>
  <si>
    <t>per 1MM people</t>
  </si>
  <si>
    <t>Biden %</t>
  </si>
  <si>
    <t>Trump %</t>
  </si>
  <si>
    <t>biden</t>
  </si>
  <si>
    <t>SUMMARY OUTPUT</t>
  </si>
  <si>
    <t>Regression Statistics</t>
  </si>
  <si>
    <t>Multiple R</t>
  </si>
  <si>
    <t>R Square</t>
  </si>
  <si>
    <t>Adjusted R Square</t>
  </si>
  <si>
    <t>Standard Error</t>
  </si>
  <si>
    <t>Observations</t>
  </si>
  <si>
    <t>ANOVA</t>
  </si>
  <si>
    <t>Regression</t>
  </si>
  <si>
    <t>Residual</t>
  </si>
  <si>
    <t>Intercept</t>
  </si>
  <si>
    <t>df</t>
  </si>
  <si>
    <t>SS</t>
  </si>
  <si>
    <t>MS</t>
  </si>
  <si>
    <t>Significance F</t>
  </si>
  <si>
    <t>Coefficients</t>
  </si>
  <si>
    <t>t Stat</t>
  </si>
  <si>
    <t>P-value</t>
  </si>
  <si>
    <t>Lower 95%</t>
  </si>
  <si>
    <t>Upper 95%</t>
  </si>
  <si>
    <t>Lower 95.0%</t>
  </si>
  <si>
    <t>Upper 95.0%</t>
  </si>
  <si>
    <t>X Variable 1</t>
  </si>
  <si>
    <t>States Ranked by Percent of Population Age 65 or Older, 2020</t>
  </si>
  <si>
    <t>PrintExcelCSVCopy</t>
  </si>
  <si>
    <t>RANK</t>
  </si>
  <si>
    <t>STATE</t>
  </si>
  <si>
    <t>TOTAL RESIDENT POPULATION (THOUSANDS)</t>
  </si>
  <si>
    <t>POPULATION AGES 65+ (THOUSANDS)</t>
  </si>
  <si>
    <t>POPULATION AGES 65+ (PERCENT OF STATE POPULATION)</t>
  </si>
  <si>
    <t xml:space="preserve">https://www.prb.org/resources/which-us-states-are-the-oldest/ </t>
  </si>
  <si>
    <t>Percent over 65</t>
  </si>
  <si>
    <t>X Variable 2</t>
  </si>
  <si>
    <t>correlation</t>
  </si>
  <si>
    <t>https://www.nytimes.com/interactive/2020/us/covid-19-vaccine-doses.html</t>
  </si>
  <si>
    <t>Pct. of residents</t>
  </si>
  <si>
    <t>Name</t>
  </si>
  <si>
    <t>With at least one dose</t>
  </si>
  <si>
    <t>Fully vaccinated</t>
  </si>
  <si>
    <t>With a booster</t>
  </si>
  <si>
    <t>Doses administered</t>
  </si>
  <si>
    <t>U.S. total*</t>
  </si>
  <si>
    <t>Palau</t>
  </si>
  <si>
    <t>Washington, D.C.</t>
  </si>
  <si>
    <t>Micronesia</t>
  </si>
  <si>
    <t>Marshall Islands</t>
  </si>
  <si>
    <t>U.S. Virgin Islands</t>
  </si>
  <si>
    <t>Federal agencies</t>
  </si>
  <si>
    <t>—</t>
  </si>
  <si>
    <t>Dept. of Veterans Affairs</t>
  </si>
  <si>
    <t>Dept. of Defense</t>
  </si>
  <si>
    <t>Indian Health Service</t>
  </si>
  <si>
    <t>Bureau of Prisons</t>
  </si>
  <si>
    <t>Show fewer</t>
  </si>
  <si>
    <t>fully vaccinated</t>
  </si>
  <si>
    <t>CORRELATION MATRIX</t>
  </si>
  <si>
    <t>COVID Death Rate for period</t>
  </si>
  <si>
    <t>X Variable 3</t>
  </si>
  <si>
    <t>File:</t>
  </si>
  <si>
    <t>Path:</t>
  </si>
  <si>
    <t>Nate Silver 2 Oct 2023 checking.xlsx</t>
  </si>
  <si>
    <t>Description of File:</t>
  </si>
  <si>
    <t>Sheets:</t>
  </si>
  <si>
    <t>Description:</t>
  </si>
  <si>
    <t>Links:</t>
  </si>
  <si>
    <t>2021 Feb 1 death data</t>
  </si>
  <si>
    <t>2023 Oct 1 death data</t>
  </si>
  <si>
    <t>Old states</t>
  </si>
  <si>
    <t>vaccination</t>
  </si>
  <si>
    <t>2020 election</t>
  </si>
  <si>
    <t>First Data</t>
  </si>
  <si>
    <t>First Data with fit</t>
  </si>
  <si>
    <t>DC removed fit</t>
  </si>
  <si>
    <t>Age and Biden margin</t>
  </si>
  <si>
    <t>Correlation in Politics and Vax</t>
  </si>
  <si>
    <t>Correlation in Politics and (2)</t>
  </si>
  <si>
    <t>Regression with DC removed</t>
  </si>
  <si>
    <t>DC removed</t>
  </si>
  <si>
    <t>Regression with Percent Age</t>
  </si>
  <si>
    <t>Regression biden</t>
  </si>
  <si>
    <t>Regression biden vax age</t>
  </si>
  <si>
    <t>Regression age vax</t>
  </si>
  <si>
    <t>Regression vax</t>
  </si>
  <si>
    <t>Analysis</t>
  </si>
  <si>
    <t>(There are no external links.)</t>
  </si>
  <si>
    <t>/Documents/STUMP writing/mortality/political/</t>
  </si>
  <si>
    <t>input data</t>
  </si>
  <si>
    <t>graph</t>
  </si>
  <si>
    <t>regression results</t>
  </si>
  <si>
    <t>data altered to remove DC</t>
  </si>
  <si>
    <t>data compilation for graphs and regression</t>
  </si>
  <si>
    <t>In response to Nate Silver's Oct 1, 2023 post</t>
  </si>
  <si>
    <t>https://www.natesilver.net/p/fine-ill-run-a-regression-analysis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</si>
</sst>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0">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9.9"/>
      <color rgb="FFFFFFFF"/>
      <name val="Calibri"/>
      <family val="2"/>
      <scheme val="minor"/>
    </font>
    <font>
      <sz val="7"/>
      <color rgb="FF363945"/>
      <name val="Noto Sans"/>
      <family val="2"/>
    </font>
    <font>
      <sz val="6"/>
      <color rgb="FF000000"/>
      <name val="Arial"/>
      <family val="2"/>
    </font>
    <font>
      <b/>
      <sz val="6"/>
      <color rgb="FF3333FF"/>
      <name val="Arial"/>
      <family val="2"/>
    </font>
    <font>
      <sz val="5"/>
      <color rgb="FF666666"/>
      <name val="Arial"/>
      <family val="2"/>
    </font>
    <font>
      <sz val="6"/>
      <color rgb="FF9999AA"/>
      <name val="Arial"/>
      <family val="2"/>
    </font>
    <font>
      <b/>
      <sz val="6"/>
      <color rgb="FFFFFF00"/>
      <name val="Arial"/>
      <family val="2"/>
    </font>
    <font>
      <b/>
      <sz val="11"/>
      <color rgb="FFFFFF00"/>
      <name val="Arial"/>
      <family val="2"/>
    </font>
    <font>
      <sz val="9"/>
      <color rgb="FF777777"/>
      <name val="Noto Sans"/>
      <family val="2"/>
    </font>
    <font>
      <sz val="8"/>
      <color rgb="FF222222"/>
      <name val="Noto Sans"/>
      <family val="2"/>
    </font>
    <font>
      <sz val="10"/>
      <color rgb="FF777777"/>
      <name val="Roboto Condensed"/>
    </font>
    <font>
      <u/>
      <sz val="10"/>
      <color rgb="FF699A21"/>
      <name val="Roboto Condensed"/>
    </font>
    <font>
      <sz val="7"/>
      <color rgb="FF999999"/>
      <name val="Noto Sans"/>
      <family val="2"/>
    </font>
    <font>
      <sz val="18"/>
      <color rgb="FF222222"/>
      <name val="Inherit"/>
    </font>
    <font>
      <sz val="20"/>
      <color rgb="FF555555"/>
      <name val="Roboto Condensed"/>
    </font>
    <font>
      <b/>
      <sz val="27"/>
      <color rgb="FF696969"/>
      <name val="Noto Sans"/>
      <family val="2"/>
    </font>
    <font>
      <b/>
      <sz val="27"/>
      <color rgb="FFAAAAAA"/>
      <name val="Noto Sans"/>
      <family val="2"/>
    </font>
    <font>
      <b/>
      <sz val="27"/>
      <color rgb="FF8ACA2B"/>
      <name val="Noto Sans"/>
      <family val="2"/>
    </font>
    <font>
      <sz val="9"/>
      <color rgb="FF333333"/>
      <name val="Noto Sans"/>
      <family val="2"/>
    </font>
    <font>
      <b/>
      <sz val="12"/>
      <color rgb="FF222222"/>
      <name val="Noto Sans"/>
      <family val="2"/>
    </font>
    <font>
      <sz val="7"/>
      <color rgb="FF222222"/>
      <name val="Noto Sans"/>
      <family val="2"/>
    </font>
    <font>
      <b/>
      <sz val="10"/>
      <color rgb="FF8ACA2B"/>
      <name val="Noto Sans"/>
      <family val="2"/>
    </font>
    <font>
      <b/>
      <sz val="8"/>
      <color rgb="FF222222"/>
      <name val="Noto Sans"/>
      <family val="2"/>
    </font>
    <font>
      <b/>
      <sz val="10"/>
      <color rgb="FF222222"/>
      <name val="Noto Sans"/>
      <family val="2"/>
    </font>
    <font>
      <sz val="7"/>
      <color rgb="FF337AB7"/>
      <name val="Noto Sans"/>
      <family val="2"/>
    </font>
    <font>
      <b/>
      <sz val="7"/>
      <color rgb="FF337AB7"/>
      <name val="Noto Sans"/>
      <family val="2"/>
    </font>
    <font>
      <sz val="8"/>
      <color rgb="FF363945"/>
      <name val="Noto Sans"/>
      <family val="2"/>
    </font>
    <font>
      <b/>
      <sz val="7"/>
      <color rgb="FF666666"/>
      <name val="Noto Sans"/>
      <family val="2"/>
    </font>
    <font>
      <sz val="11"/>
      <color rgb="FF363945"/>
      <name val="Noto Sans"/>
      <family val="2"/>
    </font>
    <font>
      <sz val="6"/>
      <color theme="1"/>
      <name val="Noto Sans"/>
      <family val="2"/>
    </font>
    <font>
      <b/>
      <sz val="8"/>
      <color theme="1"/>
      <name val="Noto Sans"/>
      <family val="2"/>
    </font>
    <font>
      <b/>
      <sz val="11"/>
      <color theme="1"/>
      <name val="Noto Sans"/>
      <family val="2"/>
    </font>
    <font>
      <b/>
      <sz val="11"/>
      <color rgb="FFFFFFFF"/>
      <name val="Noto Sans"/>
      <family val="2"/>
    </font>
    <font>
      <sz val="6"/>
      <color rgb="FF337AB7"/>
      <name val="Noto Sans"/>
      <family val="2"/>
    </font>
    <font>
      <sz val="8"/>
      <color rgb="FF00B5F0"/>
      <name val="Noto Sans"/>
      <family val="2"/>
    </font>
    <font>
      <b/>
      <sz val="11"/>
      <color rgb="FF000000"/>
      <name val="Noto Sans"/>
      <family val="2"/>
    </font>
    <font>
      <sz val="12"/>
      <color rgb="FF363945"/>
      <name val="Inherit"/>
    </font>
    <font>
      <sz val="15"/>
      <color rgb="FF363945"/>
      <name val="Inherit"/>
    </font>
    <font>
      <b/>
      <sz val="7"/>
      <color rgb="FF363945"/>
      <name val="Noto Sans"/>
      <family val="2"/>
    </font>
    <font>
      <sz val="9"/>
      <color rgb="FF363945"/>
      <name val="Inherit"/>
    </font>
    <font>
      <b/>
      <sz val="10"/>
      <color rgb="FF363945"/>
      <name val="Noto Sans"/>
      <family val="2"/>
    </font>
    <font>
      <sz val="11"/>
      <color theme="1"/>
      <name val="Noto Sans"/>
      <family val="2"/>
    </font>
    <font>
      <b/>
      <sz val="6"/>
      <color theme="1"/>
      <name val="Noto Sans"/>
      <family val="2"/>
    </font>
    <font>
      <b/>
      <sz val="6"/>
      <color rgb="FF337AB7"/>
      <name val="Noto Sans"/>
      <family val="2"/>
    </font>
    <font>
      <i/>
      <sz val="11"/>
      <color theme="1"/>
      <name val="Noto Sans"/>
      <family val="2"/>
    </font>
    <font>
      <b/>
      <sz val="5"/>
      <color rgb="FF363945"/>
      <name val="Noto Sans"/>
      <family val="2"/>
    </font>
    <font>
      <b/>
      <sz val="5"/>
      <color rgb="FF337AB7"/>
      <name val="Noto Sans"/>
      <family val="2"/>
    </font>
    <font>
      <sz val="11"/>
      <color rgb="FFE5E5E5"/>
      <name val="Calibri"/>
      <family val="2"/>
      <scheme val="minor"/>
    </font>
    <font>
      <sz val="11"/>
      <color rgb="FFA3DA50"/>
      <name val="Calibri"/>
      <family val="2"/>
      <scheme val="minor"/>
    </font>
    <font>
      <u/>
      <sz val="7"/>
      <color rgb="FF699A21"/>
      <name val="Noto Sans"/>
      <family val="2"/>
    </font>
    <font>
      <b/>
      <i/>
      <sz val="11"/>
      <color theme="1"/>
      <name val="Noto Sans"/>
      <family val="2"/>
    </font>
    <font>
      <sz val="8"/>
      <color rgb="FF000000"/>
      <name val="Times New Roman"/>
      <family val="1"/>
    </font>
    <font>
      <b/>
      <sz val="9"/>
      <color rgb="FF555555"/>
      <name val="Times New Roman"/>
      <family val="1"/>
    </font>
    <font>
      <sz val="8"/>
      <color rgb="FF000000"/>
      <name val="Times New Roman"/>
      <family val="1"/>
    </font>
    <font>
      <sz val="9"/>
      <color rgb="FF333333"/>
      <name val="Verdona"/>
    </font>
    <font>
      <sz val="11"/>
      <color theme="1"/>
      <name val="Times New Roman"/>
      <family val="1"/>
    </font>
    <font>
      <b/>
      <sz val="11"/>
      <color theme="1"/>
      <name val="Times New Roman"/>
      <family val="1"/>
    </font>
    <font>
      <b/>
      <sz val="11"/>
      <color rgb="FF393939"/>
      <name val="Times New Roman"/>
      <family val="1"/>
    </font>
    <font>
      <b/>
      <sz val="11"/>
      <color rgb="FFDD0806"/>
      <name val="Times New Roman"/>
      <family val="1"/>
    </font>
    <font>
      <b/>
      <sz val="11"/>
      <color rgb="FF0000D4"/>
      <name val="Times New Roman"/>
      <family val="1"/>
    </font>
    <font>
      <sz val="11"/>
      <color rgb="FF3D3D3D"/>
      <name val="Calibri"/>
      <family val="2"/>
      <scheme val="minor"/>
    </font>
    <font>
      <sz val="12"/>
      <color rgb="FF000099"/>
      <name val="Calibri"/>
      <family val="2"/>
      <scheme val="minor"/>
    </font>
    <font>
      <sz val="11"/>
      <color rgb="FF000000"/>
      <name val="Calibri"/>
      <family val="2"/>
      <scheme val="minor"/>
    </font>
    <font>
      <sz val="11"/>
      <color rgb="FF0000D4"/>
      <name val="Calibri"/>
      <family val="2"/>
      <scheme val="minor"/>
    </font>
    <font>
      <sz val="11"/>
      <color rgb="FFDD0000"/>
      <name val="Calibri"/>
      <family val="2"/>
      <scheme val="minor"/>
    </font>
    <font>
      <sz val="11"/>
      <color rgb="FF0000DD"/>
      <name val="Calibri"/>
      <family val="2"/>
      <scheme val="minor"/>
    </font>
    <font>
      <sz val="11"/>
      <color rgb="FFDD0806"/>
      <name val="Calibri"/>
      <family val="2"/>
      <scheme val="minor"/>
    </font>
    <font>
      <b/>
      <sz val="11"/>
      <color rgb="FF393939"/>
      <name val="Calibri"/>
      <family val="2"/>
      <scheme val="minor"/>
    </font>
    <font>
      <b/>
      <sz val="11"/>
      <color rgb="FFDD0806"/>
      <name val="Calibri"/>
      <family val="2"/>
      <scheme val="minor"/>
    </font>
    <font>
      <b/>
      <sz val="11"/>
      <color rgb="FF0000D4"/>
      <name val="Calibri"/>
      <family val="2"/>
      <scheme val="minor"/>
    </font>
    <font>
      <b/>
      <sz val="11"/>
      <color rgb="FFDD0000"/>
      <name val="Calibri"/>
      <family val="2"/>
      <scheme val="minor"/>
    </font>
    <font>
      <b/>
      <sz val="11"/>
      <color rgb="FF000000"/>
      <name val="Calibri"/>
      <family val="2"/>
      <scheme val="minor"/>
    </font>
    <font>
      <sz val="12"/>
      <color rgb="FF000099"/>
      <name val="Times New Roman"/>
      <family val="1"/>
    </font>
    <font>
      <i/>
      <sz val="8"/>
      <color rgb="FF000000"/>
      <name val="Times New Roman"/>
      <family val="1"/>
    </font>
    <font>
      <i/>
      <sz val="11"/>
      <color theme="1"/>
      <name val="Calibri"/>
      <family val="2"/>
      <scheme val="minor"/>
    </font>
    <font>
      <b/>
      <sz val="14"/>
      <color rgb="FF00467F"/>
      <name val="Roboto Condensed"/>
    </font>
    <font>
      <sz val="11"/>
      <color rgb="FF000000"/>
      <name val="Inherit"/>
    </font>
    <font>
      <b/>
      <sz val="8"/>
      <color rgb="FF333333"/>
      <name val="Source Sans Pro"/>
      <family val="2"/>
    </font>
    <font>
      <sz val="8"/>
      <color rgb="FF00467F"/>
      <name val="Source Sans Pro"/>
      <family val="2"/>
    </font>
    <font>
      <b/>
      <sz val="7"/>
      <color rgb="FF767676"/>
      <name val="Inherit"/>
    </font>
    <font>
      <b/>
      <sz val="7"/>
      <color rgb="FF333333"/>
      <name val="Inherit"/>
    </font>
    <font>
      <sz val="8"/>
      <color rgb="FF333333"/>
      <name val="Arial"/>
      <family val="2"/>
    </font>
    <font>
      <sz val="7"/>
      <color rgb="FF333333"/>
      <name val="Inherit"/>
    </font>
    <font>
      <sz val="8"/>
      <color rgb="FF767676"/>
      <name val="Arial"/>
      <family val="2"/>
    </font>
    <font>
      <sz val="7"/>
      <color rgb="FF767676"/>
      <name val="Inherit"/>
    </font>
    <font>
      <b/>
      <u/>
      <sz val="11"/>
      <color theme="1"/>
      <name val="Calibri"/>
      <family val="2"/>
      <scheme val="minor"/>
    </font>
  </fonts>
  <fills count="19">
    <fill>
      <patternFill patternType="none"/>
    </fill>
    <fill>
      <patternFill patternType="gray125"/>
    </fill>
    <fill>
      <patternFill patternType="solid">
        <fgColor rgb="FF000000"/>
        <bgColor indexed="64"/>
      </patternFill>
    </fill>
    <fill>
      <patternFill patternType="solid">
        <fgColor rgb="FFFFFFFF"/>
        <bgColor indexed="64"/>
      </patternFill>
    </fill>
    <fill>
      <patternFill patternType="solid">
        <fgColor rgb="FFDFDFDF"/>
        <bgColor indexed="64"/>
      </patternFill>
    </fill>
    <fill>
      <patternFill patternType="solid">
        <fgColor rgb="FFFFEEAA"/>
        <bgColor indexed="64"/>
      </patternFill>
    </fill>
    <fill>
      <patternFill patternType="solid">
        <fgColor rgb="FFFF0000"/>
        <bgColor indexed="64"/>
      </patternFill>
    </fill>
    <fill>
      <patternFill patternType="solid">
        <fgColor rgb="FFEAF7D5"/>
        <bgColor indexed="64"/>
      </patternFill>
    </fill>
    <fill>
      <patternFill patternType="solid">
        <fgColor rgb="FFF0F0F0"/>
        <bgColor indexed="64"/>
      </patternFill>
    </fill>
    <fill>
      <patternFill patternType="solid">
        <fgColor rgb="FFF9F9F9"/>
        <bgColor indexed="64"/>
      </patternFill>
    </fill>
    <fill>
      <patternFill patternType="solid">
        <fgColor rgb="FFF4FFFF"/>
        <bgColor indexed="64"/>
      </patternFill>
    </fill>
    <fill>
      <patternFill patternType="solid">
        <fgColor rgb="FFF2F2F2"/>
        <bgColor indexed="64"/>
      </patternFill>
    </fill>
    <fill>
      <patternFill patternType="solid">
        <fgColor rgb="FFE9E9E9"/>
        <bgColor indexed="64"/>
      </patternFill>
    </fill>
    <fill>
      <patternFill patternType="solid">
        <fgColor rgb="FFCCCCCC"/>
        <bgColor indexed="64"/>
      </patternFill>
    </fill>
    <fill>
      <patternFill patternType="solid">
        <fgColor rgb="FFEEEEEE"/>
        <bgColor indexed="64"/>
      </patternFill>
    </fill>
    <fill>
      <patternFill patternType="solid">
        <fgColor rgb="FFFFFF00"/>
        <bgColor indexed="64"/>
      </patternFill>
    </fill>
    <fill>
      <patternFill patternType="solid">
        <fgColor rgb="FFF5F5F5"/>
        <bgColor indexed="64"/>
      </patternFill>
    </fill>
    <fill>
      <patternFill patternType="solid">
        <fgColor rgb="FFE8E8E8"/>
        <bgColor indexed="64"/>
      </patternFill>
    </fill>
    <fill>
      <patternFill patternType="solid">
        <fgColor theme="8" tint="0.39997558519241921"/>
        <bgColor indexed="64"/>
      </patternFill>
    </fill>
  </fills>
  <borders count="44">
    <border>
      <left/>
      <right/>
      <top/>
      <bottom/>
      <diagonal/>
    </border>
    <border>
      <left/>
      <right/>
      <top/>
      <bottom style="medium">
        <color rgb="FFDDDDDD"/>
      </bottom>
      <diagonal/>
    </border>
    <border>
      <left/>
      <right style="medium">
        <color rgb="FFDDDDDD"/>
      </right>
      <top/>
      <bottom style="medium">
        <color rgb="FFDDDDDD"/>
      </bottom>
      <diagonal/>
    </border>
    <border>
      <left/>
      <right style="medium">
        <color rgb="FFDDDDDD"/>
      </right>
      <top/>
      <bottom/>
      <diagonal/>
    </border>
    <border>
      <left/>
      <right style="medium">
        <color rgb="FFDDDDDD"/>
      </right>
      <top style="medium">
        <color rgb="FFDDDDDD"/>
      </top>
      <bottom/>
      <diagonal/>
    </border>
    <border>
      <left style="medium">
        <color rgb="FFDDDDDD"/>
      </left>
      <right style="medium">
        <color rgb="FFDDDDDD"/>
      </right>
      <top style="medium">
        <color rgb="FFDDDDDD"/>
      </top>
      <bottom/>
      <diagonal/>
    </border>
    <border>
      <left style="medium">
        <color rgb="FFDDDDDD"/>
      </left>
      <right style="medium">
        <color rgb="FFDDDDDD"/>
      </right>
      <top/>
      <bottom style="medium">
        <color rgb="FFDDDDDD"/>
      </bottom>
      <diagonal/>
    </border>
    <border>
      <left style="medium">
        <color rgb="FFDDDDDD"/>
      </left>
      <right style="medium">
        <color rgb="FFDDDDDD"/>
      </right>
      <top style="medium">
        <color rgb="FFDDDDDD"/>
      </top>
      <bottom style="medium">
        <color rgb="FFDDDDDD"/>
      </bottom>
      <diagonal/>
    </border>
    <border>
      <left/>
      <right style="medium">
        <color rgb="FFDDDDDD"/>
      </right>
      <top style="medium">
        <color rgb="FFDDDDDD"/>
      </top>
      <bottom style="medium">
        <color rgb="FFDDDDDD"/>
      </bottom>
      <diagonal/>
    </border>
    <border>
      <left/>
      <right/>
      <top style="medium">
        <color rgb="FFDDDDDD"/>
      </top>
      <bottom style="medium">
        <color rgb="FFDDDDDD"/>
      </bottom>
      <diagonal/>
    </border>
    <border>
      <left/>
      <right/>
      <top/>
      <bottom style="thick">
        <color rgb="FF33CCFF"/>
      </bottom>
      <diagonal/>
    </border>
    <border>
      <left style="medium">
        <color rgb="FFDDDDDD"/>
      </left>
      <right style="medium">
        <color rgb="FFDDDDDD"/>
      </right>
      <top/>
      <bottom/>
      <diagonal/>
    </border>
    <border>
      <left/>
      <right/>
      <top style="medium">
        <color rgb="FFE3E7E9"/>
      </top>
      <bottom/>
      <diagonal/>
    </border>
    <border>
      <left style="medium">
        <color rgb="FF999999"/>
      </left>
      <right style="medium">
        <color rgb="FF999999"/>
      </right>
      <top style="medium">
        <color rgb="FF999999"/>
      </top>
      <bottom style="medium">
        <color rgb="FF999999"/>
      </bottom>
      <diagonal/>
    </border>
    <border>
      <left/>
      <right style="medium">
        <color rgb="FF999999"/>
      </right>
      <top/>
      <bottom style="medium">
        <color rgb="FF999999"/>
      </bottom>
      <diagonal/>
    </border>
    <border>
      <left/>
      <right/>
      <top/>
      <bottom style="medium">
        <color rgb="FF999999"/>
      </bottom>
      <diagonal/>
    </border>
    <border>
      <left/>
      <right style="medium">
        <color rgb="FF999999"/>
      </right>
      <top style="medium">
        <color rgb="FF999999"/>
      </top>
      <bottom style="medium">
        <color rgb="FF999999"/>
      </bottom>
      <diagonal/>
    </border>
    <border>
      <left/>
      <right/>
      <top style="medium">
        <color rgb="FF999999"/>
      </top>
      <bottom style="medium">
        <color rgb="FF999999"/>
      </bottom>
      <diagonal/>
    </border>
    <border>
      <left style="medium">
        <color rgb="FF999999"/>
      </left>
      <right style="medium">
        <color rgb="FF999999"/>
      </right>
      <top/>
      <bottom style="medium">
        <color rgb="FF999999"/>
      </bottom>
      <diagonal/>
    </border>
    <border>
      <left style="medium">
        <color rgb="FF999999"/>
      </left>
      <right style="medium">
        <color rgb="FF999999"/>
      </right>
      <top/>
      <bottom/>
      <diagonal/>
    </border>
    <border>
      <left/>
      <right style="medium">
        <color rgb="FF999999"/>
      </right>
      <top/>
      <bottom/>
      <diagonal/>
    </border>
    <border>
      <left style="medium">
        <color rgb="FF999999"/>
      </left>
      <right/>
      <top style="medium">
        <color rgb="FF999999"/>
      </top>
      <bottom/>
      <diagonal/>
    </border>
    <border>
      <left/>
      <right style="medium">
        <color rgb="FF999999"/>
      </right>
      <top style="medium">
        <color rgb="FF999999"/>
      </top>
      <bottom/>
      <diagonal/>
    </border>
    <border>
      <left/>
      <right/>
      <top style="medium">
        <color rgb="FF999999"/>
      </top>
      <bottom/>
      <diagonal/>
    </border>
    <border>
      <left/>
      <right/>
      <top/>
      <bottom style="medium">
        <color indexed="64"/>
      </bottom>
      <diagonal/>
    </border>
    <border>
      <left/>
      <right/>
      <top style="medium">
        <color indexed="64"/>
      </top>
      <bottom style="thin">
        <color indexed="64"/>
      </bottom>
      <diagonal/>
    </border>
    <border>
      <left style="medium">
        <color rgb="FF767474"/>
      </left>
      <right style="medium">
        <color rgb="FFF9F9F9"/>
      </right>
      <top style="medium">
        <color rgb="FFCCCCCC"/>
      </top>
      <bottom style="medium">
        <color rgb="FFF9F9F9"/>
      </bottom>
      <diagonal/>
    </border>
    <border>
      <left style="medium">
        <color rgb="FFF9F9F9"/>
      </left>
      <right style="medium">
        <color rgb="FFF9F9F9"/>
      </right>
      <top style="medium">
        <color rgb="FFCCCCCC"/>
      </top>
      <bottom style="medium">
        <color rgb="FFF9F9F9"/>
      </bottom>
      <diagonal/>
    </border>
    <border>
      <left style="medium">
        <color rgb="FFF9F9F9"/>
      </left>
      <right style="medium">
        <color rgb="FF767474"/>
      </right>
      <top style="medium">
        <color rgb="FFCCCCCC"/>
      </top>
      <bottom style="medium">
        <color rgb="FFF9F9F9"/>
      </bottom>
      <diagonal/>
    </border>
    <border>
      <left style="medium">
        <color rgb="FFC6C6C6"/>
      </left>
      <right style="medium">
        <color rgb="FFF9F9F9"/>
      </right>
      <top style="medium">
        <color rgb="FFF9F9F9"/>
      </top>
      <bottom style="medium">
        <color rgb="FFF9F9F9"/>
      </bottom>
      <diagonal/>
    </border>
    <border>
      <left style="medium">
        <color rgb="FFF9F9F9"/>
      </left>
      <right style="medium">
        <color rgb="FFF9F9F9"/>
      </right>
      <top style="medium">
        <color rgb="FFF9F9F9"/>
      </top>
      <bottom style="medium">
        <color rgb="FFF9F9F9"/>
      </bottom>
      <diagonal/>
    </border>
    <border>
      <left style="medium">
        <color rgb="FFF9F9F9"/>
      </left>
      <right style="medium">
        <color rgb="FF767474"/>
      </right>
      <top style="medium">
        <color rgb="FFF9F9F9"/>
      </top>
      <bottom style="medium">
        <color rgb="FFF9F9F9"/>
      </bottom>
      <diagonal/>
    </border>
    <border>
      <left style="medium">
        <color rgb="FFC6C6C6"/>
      </left>
      <right style="medium">
        <color rgb="FFF9F9F9"/>
      </right>
      <top style="medium">
        <color rgb="FFF9F9F9"/>
      </top>
      <bottom style="medium">
        <color rgb="FFC6C6C6"/>
      </bottom>
      <diagonal/>
    </border>
    <border>
      <left style="medium">
        <color rgb="FFF9F9F9"/>
      </left>
      <right style="medium">
        <color rgb="FFF9F9F9"/>
      </right>
      <top style="medium">
        <color rgb="FFF9F9F9"/>
      </top>
      <bottom style="medium">
        <color rgb="FFC6C6C6"/>
      </bottom>
      <diagonal/>
    </border>
    <border>
      <left style="medium">
        <color rgb="FFF9F9F9"/>
      </left>
      <right style="medium">
        <color rgb="FF767474"/>
      </right>
      <top style="medium">
        <color rgb="FFF9F9F9"/>
      </top>
      <bottom style="medium">
        <color rgb="FFC6C6C6"/>
      </bottom>
      <diagonal/>
    </border>
    <border>
      <left style="medium">
        <color rgb="FFF9F9F9"/>
      </left>
      <right style="medium">
        <color rgb="FFF9F9F9"/>
      </right>
      <top/>
      <bottom/>
      <diagonal/>
    </border>
    <border>
      <left style="medium">
        <color rgb="FFF9F9F9"/>
      </left>
      <right style="medium">
        <color rgb="FF767474"/>
      </right>
      <top/>
      <bottom/>
      <diagonal/>
    </border>
    <border>
      <left/>
      <right/>
      <top/>
      <bottom style="medium">
        <color rgb="FFE2E2E2"/>
      </bottom>
      <diagonal/>
    </border>
    <border>
      <left style="thick">
        <color rgb="FFFFFFFF"/>
      </left>
      <right/>
      <top/>
      <bottom/>
      <diagonal/>
    </border>
    <border>
      <left/>
      <right/>
      <top/>
      <bottom style="medium">
        <color rgb="FF565656"/>
      </bottom>
      <diagonal/>
    </border>
    <border>
      <left style="thick">
        <color rgb="FFFFFFFF"/>
      </left>
      <right/>
      <top/>
      <bottom style="medium">
        <color rgb="FF565656"/>
      </bottom>
      <diagonal/>
    </border>
    <border>
      <left/>
      <right/>
      <top/>
      <bottom style="medium">
        <color rgb="FFEEEEEE"/>
      </bottom>
      <diagonal/>
    </border>
    <border>
      <left style="thick">
        <color rgb="FFFFFFFF"/>
      </left>
      <right/>
      <top/>
      <bottom style="medium">
        <color rgb="FFEEEEEE"/>
      </bottom>
      <diagonal/>
    </border>
    <border>
      <left/>
      <right style="thick">
        <color rgb="FFFFFFFF"/>
      </right>
      <top/>
      <bottom style="medium">
        <color rgb="FFE2E2E2"/>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256">
    <xf numFmtId="0" fontId="0" fillId="0" borderId="0" xfId="0"/>
    <xf numFmtId="0" fontId="3" fillId="0" borderId="0" xfId="2"/>
    <xf numFmtId="0" fontId="3" fillId="0" borderId="0" xfId="2" applyAlignment="1">
      <alignment horizontal="left" vertical="center" wrapText="1" indent="1"/>
    </xf>
    <xf numFmtId="0" fontId="4" fillId="0" borderId="0" xfId="0" applyFont="1" applyAlignment="1">
      <alignment horizontal="left" vertical="center" wrapText="1" indent="1"/>
    </xf>
    <xf numFmtId="0" fontId="6" fillId="0" borderId="0" xfId="0" applyFont="1" applyAlignment="1">
      <alignment horizontal="left" vertical="center" wrapText="1"/>
    </xf>
    <xf numFmtId="0" fontId="3" fillId="0" borderId="0" xfId="2" applyAlignment="1">
      <alignment horizontal="left"/>
    </xf>
    <xf numFmtId="0" fontId="8" fillId="0" borderId="0" xfId="0" applyFont="1" applyAlignment="1">
      <alignment horizontal="left" vertical="center"/>
    </xf>
    <xf numFmtId="0" fontId="3" fillId="0" borderId="0" xfId="2" applyAlignment="1">
      <alignment horizontal="right" vertical="center"/>
    </xf>
    <xf numFmtId="0" fontId="10" fillId="2" borderId="0" xfId="0" applyFont="1" applyFill="1" applyAlignment="1">
      <alignment horizontal="center" vertical="center"/>
    </xf>
    <xf numFmtId="0" fontId="3" fillId="0" borderId="0" xfId="2" applyAlignment="1">
      <alignment horizontal="left" vertical="center"/>
    </xf>
    <xf numFmtId="0" fontId="9" fillId="0" borderId="0" xfId="0" applyFont="1" applyAlignment="1">
      <alignment horizontal="right" vertical="center"/>
    </xf>
    <xf numFmtId="0" fontId="7" fillId="0" borderId="0" xfId="0" applyFont="1" applyAlignment="1">
      <alignment horizontal="right" vertical="center"/>
    </xf>
    <xf numFmtId="0" fontId="11" fillId="2" borderId="0" xfId="0" applyFont="1" applyFill="1" applyAlignment="1">
      <alignment horizontal="center" vertical="center"/>
    </xf>
    <xf numFmtId="0" fontId="9" fillId="0" borderId="0" xfId="0" applyFont="1" applyAlignment="1">
      <alignment horizontal="left" vertical="center"/>
    </xf>
    <xf numFmtId="0" fontId="7" fillId="0" borderId="0" xfId="0" applyFont="1" applyAlignment="1">
      <alignment horizontal="left" vertical="center"/>
    </xf>
    <xf numFmtId="0" fontId="10" fillId="2" borderId="0" xfId="0" applyFont="1" applyFill="1" applyAlignment="1">
      <alignment horizontal="center" vertical="center" wrapText="1"/>
    </xf>
    <xf numFmtId="0" fontId="6" fillId="0" borderId="0" xfId="0" applyFont="1" applyAlignment="1">
      <alignment horizontal="right" vertical="center"/>
    </xf>
    <xf numFmtId="0" fontId="5" fillId="0" borderId="0" xfId="0" applyFont="1"/>
    <xf numFmtId="0" fontId="5" fillId="0" borderId="0" xfId="0" applyFont="1" applyAlignment="1">
      <alignment vertical="center" wrapText="1"/>
    </xf>
    <xf numFmtId="0" fontId="12" fillId="0" borderId="0" xfId="0" applyFont="1" applyAlignment="1">
      <alignment vertical="center" wrapText="1"/>
    </xf>
    <xf numFmtId="0" fontId="3" fillId="0" borderId="0" xfId="2" applyAlignment="1">
      <alignment horizontal="left" vertical="center" wrapText="1" indent="2"/>
    </xf>
    <xf numFmtId="0" fontId="15" fillId="0" borderId="0" xfId="0" applyFont="1" applyAlignment="1">
      <alignment horizontal="center" vertical="center" wrapText="1"/>
    </xf>
    <xf numFmtId="0" fontId="0" fillId="0" borderId="0" xfId="0"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3" fontId="20" fillId="0" borderId="0" xfId="0" applyNumberFormat="1" applyFont="1" applyAlignment="1">
      <alignment horizontal="center" vertical="center" wrapText="1"/>
    </xf>
    <xf numFmtId="3" fontId="19" fillId="0" borderId="0" xfId="0" applyNumberFormat="1" applyFont="1" applyAlignment="1">
      <alignment horizontal="center" vertical="center" wrapText="1"/>
    </xf>
    <xf numFmtId="3" fontId="21" fillId="0" borderId="0" xfId="0" applyNumberFormat="1" applyFont="1" applyAlignment="1">
      <alignment horizontal="center" vertical="center" wrapText="1"/>
    </xf>
    <xf numFmtId="0" fontId="3" fillId="0" borderId="0" xfId="2" applyAlignment="1">
      <alignment horizontal="center" vertical="center" wrapText="1"/>
    </xf>
    <xf numFmtId="0" fontId="22" fillId="0" borderId="1" xfId="0" applyFont="1" applyBorder="1" applyAlignment="1">
      <alignment horizontal="center" vertical="center" wrapText="1"/>
    </xf>
    <xf numFmtId="3" fontId="23" fillId="0" borderId="0" xfId="0" applyNumberFormat="1" applyFont="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horizontal="center" vertical="center" wrapText="1"/>
    </xf>
    <xf numFmtId="0" fontId="27" fillId="0" borderId="0" xfId="0" applyFont="1" applyAlignment="1">
      <alignment horizontal="center" vertical="center" wrapText="1"/>
    </xf>
    <xf numFmtId="0" fontId="13" fillId="0" borderId="0" xfId="0" applyFont="1" applyAlignment="1">
      <alignment horizontal="left" vertical="center" wrapText="1"/>
    </xf>
    <xf numFmtId="0" fontId="30" fillId="0" borderId="0" xfId="0" applyFont="1" applyAlignment="1">
      <alignment horizontal="right" vertical="center" wrapText="1"/>
    </xf>
    <xf numFmtId="0" fontId="0" fillId="0" borderId="2" xfId="0" applyBorder="1"/>
    <xf numFmtId="0" fontId="31" fillId="3" borderId="2" xfId="0" applyFont="1" applyFill="1" applyBorder="1" applyAlignment="1">
      <alignment horizontal="left" wrapText="1"/>
    </xf>
    <xf numFmtId="0" fontId="32" fillId="4" borderId="4" xfId="0" applyFont="1" applyFill="1" applyBorder="1" applyAlignment="1">
      <alignment horizontal="right" vertical="top" wrapText="1"/>
    </xf>
    <xf numFmtId="0" fontId="32" fillId="4" borderId="4" xfId="0" applyFont="1" applyFill="1" applyBorder="1" applyAlignment="1">
      <alignment horizontal="left" vertical="top" wrapText="1"/>
    </xf>
    <xf numFmtId="3" fontId="32" fillId="4" borderId="4" xfId="0" applyNumberFormat="1" applyFont="1" applyFill="1" applyBorder="1" applyAlignment="1">
      <alignment horizontal="right" vertical="top" wrapText="1"/>
    </xf>
    <xf numFmtId="0" fontId="3" fillId="0" borderId="4" xfId="2" applyBorder="1" applyAlignment="1">
      <alignment horizontal="left" vertical="top" wrapText="1"/>
    </xf>
    <xf numFmtId="3" fontId="35" fillId="0" borderId="4" xfId="0" applyNumberFormat="1" applyFont="1" applyBorder="1" applyAlignment="1">
      <alignment horizontal="right" vertical="top" wrapText="1"/>
    </xf>
    <xf numFmtId="3" fontId="35" fillId="5" borderId="4" xfId="0" applyNumberFormat="1" applyFont="1" applyFill="1" applyBorder="1" applyAlignment="1">
      <alignment horizontal="right" vertical="top" wrapText="1"/>
    </xf>
    <xf numFmtId="0" fontId="36" fillId="6" borderId="4" xfId="0" applyFont="1" applyFill="1" applyBorder="1" applyAlignment="1">
      <alignment horizontal="right" vertical="top" wrapText="1"/>
    </xf>
    <xf numFmtId="0" fontId="33" fillId="0" borderId="4" xfId="0" applyFont="1" applyBorder="1" applyAlignment="1">
      <alignment horizontal="right" vertical="top" wrapText="1"/>
    </xf>
    <xf numFmtId="0" fontId="35" fillId="0" borderId="4" xfId="0" applyFont="1" applyBorder="1" applyAlignment="1">
      <alignment horizontal="right" vertical="top" wrapText="1"/>
    </xf>
    <xf numFmtId="0" fontId="3" fillId="0" borderId="4" xfId="2" applyBorder="1" applyAlignment="1">
      <alignment horizontal="right" vertical="top" wrapText="1"/>
    </xf>
    <xf numFmtId="0" fontId="35" fillId="5" borderId="4" xfId="0" applyFont="1" applyFill="1" applyBorder="1" applyAlignment="1">
      <alignment horizontal="right" vertical="top" wrapText="1"/>
    </xf>
    <xf numFmtId="0" fontId="34" fillId="0" borderId="4" xfId="0" applyFont="1" applyBorder="1" applyAlignment="1">
      <alignment horizontal="left" vertical="top" wrapText="1"/>
    </xf>
    <xf numFmtId="0" fontId="34" fillId="7" borderId="4" xfId="0" applyFont="1" applyFill="1" applyBorder="1" applyAlignment="1">
      <alignment horizontal="left" vertical="top" wrapText="1"/>
    </xf>
    <xf numFmtId="0" fontId="35" fillId="7" borderId="4" xfId="0" applyFont="1" applyFill="1" applyBorder="1" applyAlignment="1">
      <alignment horizontal="right" vertical="top" wrapText="1"/>
    </xf>
    <xf numFmtId="0" fontId="33" fillId="7" borderId="4" xfId="0" applyFont="1" applyFill="1" applyBorder="1" applyAlignment="1">
      <alignment horizontal="right" vertical="top" wrapText="1"/>
    </xf>
    <xf numFmtId="0" fontId="38" fillId="0" borderId="4" xfId="0" applyFont="1" applyBorder="1" applyAlignment="1">
      <alignment horizontal="left" vertical="top" wrapText="1"/>
    </xf>
    <xf numFmtId="0" fontId="38" fillId="8" borderId="4" xfId="0" applyFont="1" applyFill="1" applyBorder="1" applyAlignment="1">
      <alignment horizontal="left" vertical="top" wrapText="1"/>
    </xf>
    <xf numFmtId="0" fontId="35" fillId="8" borderId="4" xfId="0" applyFont="1" applyFill="1" applyBorder="1" applyAlignment="1">
      <alignment horizontal="right" vertical="top" wrapText="1"/>
    </xf>
    <xf numFmtId="0" fontId="33" fillId="8" borderId="4" xfId="0" applyFont="1" applyFill="1" applyBorder="1" applyAlignment="1">
      <alignment horizontal="right" vertical="top" wrapText="1"/>
    </xf>
    <xf numFmtId="0" fontId="3" fillId="8" borderId="4" xfId="2" applyFill="1" applyBorder="1" applyAlignment="1">
      <alignment horizontal="right" vertical="top" wrapText="1"/>
    </xf>
    <xf numFmtId="0" fontId="38" fillId="7" borderId="4" xfId="0" applyFont="1" applyFill="1" applyBorder="1" applyAlignment="1">
      <alignment horizontal="left" vertical="top" wrapText="1"/>
    </xf>
    <xf numFmtId="0" fontId="31" fillId="3" borderId="4" xfId="0" applyFont="1" applyFill="1" applyBorder="1" applyAlignment="1">
      <alignment horizontal="left" wrapText="1"/>
    </xf>
    <xf numFmtId="0" fontId="32" fillId="4" borderId="5" xfId="0" applyFont="1" applyFill="1" applyBorder="1" applyAlignment="1">
      <alignment horizontal="right" vertical="top" wrapText="1"/>
    </xf>
    <xf numFmtId="0" fontId="33" fillId="0" borderId="5" xfId="0" applyFont="1" applyBorder="1" applyAlignment="1">
      <alignment horizontal="center" vertical="center" wrapText="1"/>
    </xf>
    <xf numFmtId="0" fontId="33" fillId="7" borderId="5" xfId="0" applyFont="1" applyFill="1" applyBorder="1" applyAlignment="1">
      <alignment horizontal="center" vertical="center" wrapText="1"/>
    </xf>
    <xf numFmtId="0" fontId="33" fillId="8" borderId="5" xfId="0" applyFont="1" applyFill="1" applyBorder="1" applyAlignment="1">
      <alignment horizontal="center" vertical="center" wrapText="1"/>
    </xf>
    <xf numFmtId="0" fontId="35" fillId="0" borderId="7" xfId="0" applyFont="1" applyBorder="1" applyAlignment="1">
      <alignment horizontal="right" vertical="top" wrapText="1"/>
    </xf>
    <xf numFmtId="0" fontId="35" fillId="0" borderId="8" xfId="0" applyFont="1" applyBorder="1" applyAlignment="1">
      <alignment horizontal="right" vertical="top" wrapText="1"/>
    </xf>
    <xf numFmtId="3" fontId="35" fillId="0" borderId="8" xfId="0" applyNumberFormat="1" applyFont="1" applyBorder="1" applyAlignment="1">
      <alignment horizontal="right" vertical="top" wrapText="1"/>
    </xf>
    <xf numFmtId="3" fontId="39" fillId="5" borderId="8" xfId="0" applyNumberFormat="1" applyFont="1" applyFill="1" applyBorder="1" applyAlignment="1">
      <alignment horizontal="right" vertical="top" wrapText="1"/>
    </xf>
    <xf numFmtId="3" fontId="36" fillId="6" borderId="8" xfId="0" applyNumberFormat="1" applyFont="1" applyFill="1" applyBorder="1" applyAlignment="1">
      <alignment horizontal="right" vertical="top" wrapText="1"/>
    </xf>
    <xf numFmtId="0" fontId="35" fillId="0" borderId="9" xfId="0" applyFont="1" applyBorder="1" applyAlignment="1">
      <alignment horizontal="right" vertical="top" wrapText="1"/>
    </xf>
    <xf numFmtId="0" fontId="31" fillId="3" borderId="5" xfId="0" applyFont="1" applyFill="1" applyBorder="1" applyAlignment="1">
      <alignment horizontal="left" wrapText="1"/>
    </xf>
    <xf numFmtId="0" fontId="31" fillId="3" borderId="6" xfId="0" applyFont="1" applyFill="1" applyBorder="1" applyAlignment="1">
      <alignment horizontal="left" wrapText="1"/>
    </xf>
    <xf numFmtId="0" fontId="40" fillId="0" borderId="0" xfId="0" applyFont="1" applyAlignment="1">
      <alignment horizontal="left" vertical="center" wrapText="1" indent="1"/>
    </xf>
    <xf numFmtId="0" fontId="3" fillId="0" borderId="10" xfId="2" applyBorder="1" applyAlignment="1">
      <alignment horizontal="left" vertical="center" wrapText="1" indent="2"/>
    </xf>
    <xf numFmtId="0" fontId="5" fillId="0" borderId="0" xfId="0" applyFont="1" applyAlignment="1">
      <alignment horizontal="left" vertical="center" wrapText="1"/>
    </xf>
    <xf numFmtId="0" fontId="41" fillId="0" borderId="0" xfId="0" applyFont="1" applyAlignment="1">
      <alignment horizontal="left" vertical="center" wrapText="1"/>
    </xf>
    <xf numFmtId="0" fontId="43" fillId="0" borderId="0" xfId="0" applyFont="1" applyAlignment="1">
      <alignment horizontal="left" vertical="center" wrapText="1"/>
    </xf>
    <xf numFmtId="0" fontId="44" fillId="0" borderId="0" xfId="0" applyFont="1" applyAlignment="1">
      <alignment horizontal="left" vertical="center" wrapText="1" indent="1"/>
    </xf>
    <xf numFmtId="0" fontId="42" fillId="0" borderId="0" xfId="0" applyFont="1" applyAlignment="1">
      <alignment horizontal="left" vertical="center" wrapText="1" indent="2"/>
    </xf>
    <xf numFmtId="0" fontId="5" fillId="0" borderId="0" xfId="0" applyFont="1" applyAlignment="1">
      <alignment horizontal="left" vertical="center" wrapText="1" indent="1"/>
    </xf>
    <xf numFmtId="0" fontId="41" fillId="0" borderId="0" xfId="0" applyFont="1" applyAlignment="1">
      <alignment horizontal="left" vertical="center" wrapText="1" indent="1"/>
    </xf>
    <xf numFmtId="0" fontId="43" fillId="0" borderId="0" xfId="0" applyFont="1" applyAlignment="1">
      <alignment horizontal="left" vertical="center" wrapText="1" indent="1"/>
    </xf>
    <xf numFmtId="0" fontId="28" fillId="0" borderId="0" xfId="0" applyFont="1" applyAlignment="1">
      <alignment horizontal="left" vertical="center" wrapText="1" indent="2"/>
    </xf>
    <xf numFmtId="0" fontId="45" fillId="9" borderId="7" xfId="0" applyFont="1" applyFill="1" applyBorder="1" applyAlignment="1">
      <alignment horizontal="left" vertical="top" wrapText="1"/>
    </xf>
    <xf numFmtId="0" fontId="45" fillId="9" borderId="7" xfId="0" applyFont="1" applyFill="1" applyBorder="1" applyAlignment="1">
      <alignment horizontal="right" vertical="top" wrapText="1"/>
    </xf>
    <xf numFmtId="0" fontId="45" fillId="0" borderId="7" xfId="0" applyFont="1" applyBorder="1" applyAlignment="1">
      <alignment horizontal="left" vertical="top" wrapText="1"/>
    </xf>
    <xf numFmtId="0" fontId="45" fillId="0" borderId="7" xfId="0" applyFont="1" applyBorder="1" applyAlignment="1">
      <alignment horizontal="right" vertical="top" wrapText="1"/>
    </xf>
    <xf numFmtId="0" fontId="3" fillId="9" borderId="7" xfId="2" applyFill="1" applyBorder="1" applyAlignment="1">
      <alignment horizontal="right" vertical="top" wrapText="1"/>
    </xf>
    <xf numFmtId="0" fontId="46" fillId="0" borderId="7" xfId="0" applyFont="1" applyBorder="1" applyAlignment="1">
      <alignment horizontal="right" vertical="top" wrapText="1"/>
    </xf>
    <xf numFmtId="0" fontId="3" fillId="0" borderId="7" xfId="2" applyBorder="1" applyAlignment="1">
      <alignment horizontal="right" vertical="top" wrapText="1"/>
    </xf>
    <xf numFmtId="0" fontId="45" fillId="9" borderId="7" xfId="0" applyFont="1" applyFill="1" applyBorder="1" applyAlignment="1">
      <alignment horizontal="left" vertical="center" wrapText="1"/>
    </xf>
    <xf numFmtId="0" fontId="45" fillId="0" borderId="7" xfId="0" applyFont="1" applyBorder="1" applyAlignment="1">
      <alignment horizontal="left" vertical="center" wrapText="1"/>
    </xf>
    <xf numFmtId="0" fontId="35" fillId="0" borderId="7" xfId="0" applyFont="1" applyBorder="1" applyAlignment="1">
      <alignment horizontal="left" wrapText="1"/>
    </xf>
    <xf numFmtId="0" fontId="35" fillId="0" borderId="7" xfId="0" applyFont="1" applyBorder="1" applyAlignment="1">
      <alignment horizontal="right" wrapText="1"/>
    </xf>
    <xf numFmtId="0" fontId="0" fillId="0" borderId="4" xfId="0" applyBorder="1"/>
    <xf numFmtId="0" fontId="0" fillId="0" borderId="3" xfId="0" applyBorder="1"/>
    <xf numFmtId="0" fontId="45" fillId="0" borderId="5" xfId="0" applyFont="1" applyBorder="1" applyAlignment="1">
      <alignment horizontal="left" vertical="center" wrapText="1"/>
    </xf>
    <xf numFmtId="0" fontId="45" fillId="0" borderId="11" xfId="0" applyFont="1" applyBorder="1" applyAlignment="1">
      <alignment horizontal="left" vertical="center" wrapText="1"/>
    </xf>
    <xf numFmtId="0" fontId="45" fillId="0" borderId="6" xfId="0" applyFont="1" applyBorder="1" applyAlignment="1">
      <alignment horizontal="left" vertical="center" wrapText="1"/>
    </xf>
    <xf numFmtId="0" fontId="45" fillId="9" borderId="5" xfId="0" applyFont="1" applyFill="1" applyBorder="1" applyAlignment="1">
      <alignment horizontal="left" vertical="center" wrapText="1"/>
    </xf>
    <xf numFmtId="0" fontId="45" fillId="9" borderId="11" xfId="0" applyFont="1" applyFill="1" applyBorder="1" applyAlignment="1">
      <alignment horizontal="left" vertical="center" wrapText="1"/>
    </xf>
    <xf numFmtId="0" fontId="45" fillId="9" borderId="6" xfId="0" applyFont="1" applyFill="1" applyBorder="1" applyAlignment="1">
      <alignment horizontal="left" vertical="center" wrapText="1"/>
    </xf>
    <xf numFmtId="0" fontId="35" fillId="0" borderId="7" xfId="0" applyFont="1" applyBorder="1" applyAlignment="1">
      <alignment horizontal="left" vertical="center" wrapText="1"/>
    </xf>
    <xf numFmtId="0" fontId="35" fillId="0" borderId="7" xfId="0" applyFont="1" applyBorder="1" applyAlignment="1">
      <alignment horizontal="right" vertical="center" wrapText="1"/>
    </xf>
    <xf numFmtId="0" fontId="45" fillId="0" borderId="7" xfId="0" applyFont="1" applyBorder="1" applyAlignment="1">
      <alignment horizontal="right" vertical="center" wrapText="1"/>
    </xf>
    <xf numFmtId="0" fontId="35" fillId="0" borderId="5" xfId="0" applyFont="1" applyBorder="1" applyAlignment="1">
      <alignment horizontal="left" vertical="center" wrapText="1"/>
    </xf>
    <xf numFmtId="0" fontId="45" fillId="0" borderId="6" xfId="0" applyFont="1" applyBorder="1" applyAlignment="1">
      <alignment horizontal="left" vertical="center" wrapText="1"/>
    </xf>
    <xf numFmtId="0" fontId="35" fillId="11" borderId="7" xfId="0" applyFont="1" applyFill="1" applyBorder="1" applyAlignment="1">
      <alignment horizontal="left" vertical="center" wrapText="1"/>
    </xf>
    <xf numFmtId="0" fontId="35" fillId="11" borderId="7" xfId="0" applyFont="1" applyFill="1" applyBorder="1" applyAlignment="1">
      <alignment horizontal="right" vertical="center" wrapText="1"/>
    </xf>
    <xf numFmtId="0" fontId="48" fillId="10" borderId="7" xfId="0" applyFont="1" applyFill="1" applyBorder="1" applyAlignment="1">
      <alignment horizontal="left" vertical="center" wrapText="1"/>
    </xf>
    <xf numFmtId="0" fontId="48" fillId="10" borderId="7" xfId="0" applyFont="1" applyFill="1" applyBorder="1" applyAlignment="1">
      <alignment horizontal="right" vertical="center" wrapText="1"/>
    </xf>
    <xf numFmtId="0" fontId="35" fillId="0" borderId="5" xfId="0" applyFont="1" applyBorder="1" applyAlignment="1">
      <alignment horizontal="right" vertical="center" wrapText="1"/>
    </xf>
    <xf numFmtId="0" fontId="35" fillId="0" borderId="6" xfId="0" applyFont="1" applyBorder="1" applyAlignment="1">
      <alignment horizontal="right" vertical="center" wrapText="1"/>
    </xf>
    <xf numFmtId="0" fontId="5" fillId="0" borderId="0" xfId="0" applyFont="1" applyAlignment="1">
      <alignment horizontal="left" vertical="center" wrapText="1" indent="2"/>
    </xf>
    <xf numFmtId="0" fontId="40" fillId="0" borderId="0" xfId="0" applyFont="1" applyAlignment="1">
      <alignment horizontal="left" vertical="center" wrapText="1"/>
    </xf>
    <xf numFmtId="0" fontId="3" fillId="0" borderId="0" xfId="2" applyAlignment="1">
      <alignment horizontal="left" vertical="center" wrapText="1"/>
    </xf>
    <xf numFmtId="0" fontId="29" fillId="0" borderId="0" xfId="0" applyFont="1" applyAlignment="1">
      <alignment horizontal="left" vertical="center" wrapText="1" indent="2"/>
    </xf>
    <xf numFmtId="0" fontId="52" fillId="0" borderId="0" xfId="0" applyFont="1" applyAlignment="1">
      <alignment horizontal="center" vertical="center"/>
    </xf>
    <xf numFmtId="0" fontId="0" fillId="0" borderId="0" xfId="0" applyAlignment="1">
      <alignment horizontal="center" vertical="center"/>
    </xf>
    <xf numFmtId="0" fontId="3" fillId="0" borderId="12" xfId="2" applyBorder="1" applyAlignment="1">
      <alignment horizontal="center" vertical="center"/>
    </xf>
    <xf numFmtId="0" fontId="53" fillId="0" borderId="0" xfId="0" applyFont="1" applyAlignment="1">
      <alignment horizontal="center" vertical="center" wrapText="1"/>
    </xf>
    <xf numFmtId="3" fontId="54" fillId="0" borderId="4" xfId="0" applyNumberFormat="1" applyFont="1" applyBorder="1" applyAlignment="1">
      <alignment horizontal="right" vertical="top" wrapText="1"/>
    </xf>
    <xf numFmtId="0" fontId="3" fillId="8" borderId="4" xfId="2" applyFill="1" applyBorder="1" applyAlignment="1">
      <alignment horizontal="left" vertical="top" wrapText="1"/>
    </xf>
    <xf numFmtId="3" fontId="35" fillId="8" borderId="4" xfId="0" applyNumberFormat="1" applyFont="1" applyFill="1" applyBorder="1" applyAlignment="1">
      <alignment horizontal="right" vertical="top" wrapText="1"/>
    </xf>
    <xf numFmtId="3" fontId="54" fillId="8" borderId="4" xfId="0" applyNumberFormat="1" applyFont="1" applyFill="1" applyBorder="1" applyAlignment="1">
      <alignment horizontal="right" vertical="top" wrapText="1"/>
    </xf>
    <xf numFmtId="0" fontId="55" fillId="0" borderId="0" xfId="0" applyFont="1" applyAlignment="1">
      <alignment horizontal="center" vertical="center" wrapText="1"/>
    </xf>
    <xf numFmtId="0" fontId="56" fillId="0" borderId="13" xfId="0" applyFont="1" applyBorder="1" applyAlignment="1">
      <alignment horizontal="center" vertical="center" wrapText="1"/>
    </xf>
    <xf numFmtId="0" fontId="58" fillId="0" borderId="0" xfId="0" applyFont="1" applyAlignment="1">
      <alignment horizontal="center" vertical="center" wrapText="1"/>
    </xf>
    <xf numFmtId="0" fontId="61" fillId="12" borderId="14" xfId="0" applyFont="1" applyFill="1" applyBorder="1" applyAlignment="1">
      <alignment horizontal="center" vertical="center" wrapText="1"/>
    </xf>
    <xf numFmtId="0" fontId="61" fillId="13" borderId="14" xfId="0" applyFont="1" applyFill="1" applyBorder="1" applyAlignment="1">
      <alignment horizontal="center" vertical="center" wrapText="1"/>
    </xf>
    <xf numFmtId="0" fontId="61" fillId="12" borderId="14" xfId="0" applyFont="1" applyFill="1" applyBorder="1" applyAlignment="1">
      <alignment horizontal="left" vertical="center" wrapText="1"/>
    </xf>
    <xf numFmtId="0" fontId="61" fillId="14" borderId="14" xfId="0" applyFont="1" applyFill="1" applyBorder="1" applyAlignment="1">
      <alignment horizontal="center" vertical="center" wrapText="1"/>
    </xf>
    <xf numFmtId="0" fontId="65" fillId="9" borderId="14" xfId="0" applyFont="1" applyFill="1" applyBorder="1" applyAlignment="1">
      <alignment horizontal="left" vertical="center" wrapText="1"/>
    </xf>
    <xf numFmtId="0" fontId="3" fillId="9" borderId="14" xfId="2" applyFill="1" applyBorder="1" applyAlignment="1">
      <alignment horizontal="left" vertical="center"/>
    </xf>
    <xf numFmtId="0" fontId="66" fillId="9" borderId="14" xfId="0" applyFont="1" applyFill="1" applyBorder="1" applyAlignment="1">
      <alignment horizontal="right" vertical="center" wrapText="1"/>
    </xf>
    <xf numFmtId="0" fontId="67" fillId="9" borderId="14" xfId="0" applyFont="1" applyFill="1" applyBorder="1" applyAlignment="1">
      <alignment horizontal="right" vertical="center" wrapText="1"/>
    </xf>
    <xf numFmtId="3" fontId="64" fillId="9" borderId="14" xfId="0" applyNumberFormat="1" applyFont="1" applyFill="1" applyBorder="1" applyAlignment="1">
      <alignment horizontal="right" vertical="center" wrapText="1"/>
    </xf>
    <xf numFmtId="0" fontId="64" fillId="9" borderId="14" xfId="0" applyFont="1" applyFill="1" applyBorder="1" applyAlignment="1">
      <alignment horizontal="right" vertical="center" wrapText="1"/>
    </xf>
    <xf numFmtId="10" fontId="64" fillId="9" borderId="14" xfId="0" applyNumberFormat="1" applyFont="1" applyFill="1" applyBorder="1" applyAlignment="1">
      <alignment horizontal="right" vertical="center" wrapText="1"/>
    </xf>
    <xf numFmtId="0" fontId="64" fillId="9" borderId="14" xfId="0" applyFont="1" applyFill="1" applyBorder="1" applyAlignment="1">
      <alignment horizontal="center" vertical="center" wrapText="1"/>
    </xf>
    <xf numFmtId="0" fontId="67" fillId="9" borderId="14" xfId="0" applyFont="1" applyFill="1" applyBorder="1" applyAlignment="1">
      <alignment horizontal="center" vertical="center" wrapText="1"/>
    </xf>
    <xf numFmtId="3" fontId="67" fillId="9" borderId="14" xfId="0" applyNumberFormat="1" applyFont="1" applyFill="1" applyBorder="1" applyAlignment="1">
      <alignment horizontal="right" vertical="center" wrapText="1"/>
    </xf>
    <xf numFmtId="10" fontId="67" fillId="9" borderId="14" xfId="0" applyNumberFormat="1" applyFont="1" applyFill="1" applyBorder="1" applyAlignment="1">
      <alignment horizontal="right" vertical="center" wrapText="1"/>
    </xf>
    <xf numFmtId="10" fontId="68" fillId="9" borderId="14" xfId="0" applyNumberFormat="1" applyFont="1" applyFill="1" applyBorder="1" applyAlignment="1">
      <alignment horizontal="right" vertical="center" wrapText="1"/>
    </xf>
    <xf numFmtId="10" fontId="69" fillId="9" borderId="14" xfId="0" applyNumberFormat="1" applyFont="1" applyFill="1" applyBorder="1" applyAlignment="1">
      <alignment horizontal="right" vertical="center" wrapText="1"/>
    </xf>
    <xf numFmtId="0" fontId="70" fillId="9" borderId="14" xfId="0" applyFont="1" applyFill="1" applyBorder="1" applyAlignment="1">
      <alignment horizontal="right" vertical="center" wrapText="1"/>
    </xf>
    <xf numFmtId="0" fontId="70" fillId="9" borderId="14" xfId="0" applyFont="1" applyFill="1" applyBorder="1" applyAlignment="1">
      <alignment horizontal="center" vertical="center" wrapText="1"/>
    </xf>
    <xf numFmtId="3" fontId="70" fillId="9" borderId="14" xfId="0" applyNumberFormat="1" applyFont="1" applyFill="1" applyBorder="1" applyAlignment="1">
      <alignment horizontal="right" vertical="center" wrapText="1"/>
    </xf>
    <xf numFmtId="10" fontId="70" fillId="9" borderId="14" xfId="0" applyNumberFormat="1" applyFont="1" applyFill="1" applyBorder="1" applyAlignment="1">
      <alignment horizontal="right" vertical="center" wrapText="1"/>
    </xf>
    <xf numFmtId="0" fontId="71" fillId="12" borderId="14" xfId="0" applyFont="1" applyFill="1" applyBorder="1" applyAlignment="1">
      <alignment horizontal="left" vertical="center" wrapText="1"/>
    </xf>
    <xf numFmtId="0" fontId="72" fillId="12" borderId="14" xfId="0" applyFont="1" applyFill="1" applyBorder="1" applyAlignment="1">
      <alignment horizontal="right" vertical="center" wrapText="1"/>
    </xf>
    <xf numFmtId="0" fontId="73" fillId="12" borderId="14" xfId="0" applyFont="1" applyFill="1" applyBorder="1" applyAlignment="1">
      <alignment horizontal="right" vertical="center" wrapText="1"/>
    </xf>
    <xf numFmtId="3" fontId="71" fillId="12" borderId="14" xfId="0" applyNumberFormat="1" applyFont="1" applyFill="1" applyBorder="1" applyAlignment="1">
      <alignment horizontal="right" vertical="center" wrapText="1"/>
    </xf>
    <xf numFmtId="0" fontId="71" fillId="12" borderId="14" xfId="0" applyFont="1" applyFill="1" applyBorder="1" applyAlignment="1">
      <alignment horizontal="right" vertical="center" wrapText="1"/>
    </xf>
    <xf numFmtId="10" fontId="71" fillId="12" borderId="14" xfId="0" applyNumberFormat="1" applyFont="1" applyFill="1" applyBorder="1" applyAlignment="1">
      <alignment horizontal="right" vertical="center" wrapText="1"/>
    </xf>
    <xf numFmtId="0" fontId="72" fillId="12" borderId="14" xfId="0" applyFont="1" applyFill="1" applyBorder="1" applyAlignment="1">
      <alignment horizontal="center" vertical="center" wrapText="1"/>
    </xf>
    <xf numFmtId="0" fontId="71" fillId="12" borderId="14" xfId="0" applyFont="1" applyFill="1" applyBorder="1" applyAlignment="1">
      <alignment horizontal="center" vertical="center" wrapText="1"/>
    </xf>
    <xf numFmtId="3" fontId="72" fillId="12" borderId="14" xfId="0" applyNumberFormat="1" applyFont="1" applyFill="1" applyBorder="1" applyAlignment="1">
      <alignment horizontal="right" vertical="center" wrapText="1"/>
    </xf>
    <xf numFmtId="10" fontId="72" fillId="12" borderId="14" xfId="0" applyNumberFormat="1" applyFont="1" applyFill="1" applyBorder="1" applyAlignment="1">
      <alignment horizontal="right" vertical="center" wrapText="1"/>
    </xf>
    <xf numFmtId="10" fontId="74" fillId="12" borderId="14" xfId="0" applyNumberFormat="1" applyFont="1" applyFill="1" applyBorder="1" applyAlignment="1">
      <alignment horizontal="right" vertical="center" wrapText="1"/>
    </xf>
    <xf numFmtId="10" fontId="75" fillId="12" borderId="14" xfId="0" applyNumberFormat="1" applyFont="1" applyFill="1" applyBorder="1" applyAlignment="1">
      <alignment horizontal="right" vertical="center" wrapText="1"/>
    </xf>
    <xf numFmtId="0" fontId="61" fillId="12" borderId="13" xfId="0" applyFont="1" applyFill="1" applyBorder="1" applyAlignment="1">
      <alignment horizontal="center" vertical="center" wrapText="1"/>
    </xf>
    <xf numFmtId="0" fontId="61" fillId="12" borderId="16" xfId="0" applyFont="1" applyFill="1" applyBorder="1" applyAlignment="1">
      <alignment horizontal="center" vertical="center" wrapText="1"/>
    </xf>
    <xf numFmtId="0" fontId="62" fillId="12" borderId="16" xfId="0" applyFont="1" applyFill="1" applyBorder="1" applyAlignment="1">
      <alignment horizontal="center" vertical="center" wrapText="1"/>
    </xf>
    <xf numFmtId="0" fontId="63" fillId="12" borderId="16" xfId="0" applyFont="1" applyFill="1" applyBorder="1" applyAlignment="1">
      <alignment horizontal="center" vertical="center" wrapText="1"/>
    </xf>
    <xf numFmtId="0" fontId="61" fillId="12" borderId="16" xfId="0" applyFont="1" applyFill="1" applyBorder="1" applyAlignment="1">
      <alignment horizontal="center" vertical="center"/>
    </xf>
    <xf numFmtId="0" fontId="61" fillId="12" borderId="17" xfId="0" applyFont="1" applyFill="1" applyBorder="1" applyAlignment="1">
      <alignment horizontal="center" vertical="center" wrapText="1"/>
    </xf>
    <xf numFmtId="0" fontId="61" fillId="12" borderId="18" xfId="0" applyFont="1" applyFill="1" applyBorder="1" applyAlignment="1">
      <alignment horizontal="center" vertical="center" wrapText="1"/>
    </xf>
    <xf numFmtId="0" fontId="61" fillId="12" borderId="15" xfId="0" applyFont="1" applyFill="1" applyBorder="1" applyAlignment="1">
      <alignment horizontal="center" vertical="center" wrapText="1"/>
    </xf>
    <xf numFmtId="0" fontId="61" fillId="14" borderId="18" xfId="0" applyFont="1" applyFill="1" applyBorder="1" applyAlignment="1">
      <alignment horizontal="center" vertical="center" wrapText="1"/>
    </xf>
    <xf numFmtId="0" fontId="61" fillId="14" borderId="15" xfId="0" applyFont="1" applyFill="1" applyBorder="1" applyAlignment="1">
      <alignment horizontal="center" vertical="center" wrapText="1"/>
    </xf>
    <xf numFmtId="0" fontId="65" fillId="9" borderId="18" xfId="0" applyFont="1" applyFill="1" applyBorder="1" applyAlignment="1">
      <alignment horizontal="left" vertical="center" wrapText="1"/>
    </xf>
    <xf numFmtId="0" fontId="64" fillId="9" borderId="15" xfId="0" applyFont="1" applyFill="1" applyBorder="1" applyAlignment="1">
      <alignment horizontal="right" vertical="center" wrapText="1"/>
    </xf>
    <xf numFmtId="0" fontId="71" fillId="12" borderId="18" xfId="0" applyFont="1" applyFill="1" applyBorder="1" applyAlignment="1">
      <alignment horizontal="left" vertical="center" wrapText="1"/>
    </xf>
    <xf numFmtId="0" fontId="71" fillId="12" borderId="15" xfId="0" applyFont="1" applyFill="1" applyBorder="1" applyAlignment="1">
      <alignment horizontal="right" vertical="center" wrapText="1"/>
    </xf>
    <xf numFmtId="0" fontId="71" fillId="12" borderId="19" xfId="0" applyFont="1" applyFill="1" applyBorder="1" applyAlignment="1">
      <alignment horizontal="left" vertical="center" wrapText="1"/>
    </xf>
    <xf numFmtId="0" fontId="71" fillId="12" borderId="20" xfId="0" applyFont="1" applyFill="1" applyBorder="1" applyAlignment="1">
      <alignment horizontal="left" vertical="center" wrapText="1"/>
    </xf>
    <xf numFmtId="0" fontId="71" fillId="12" borderId="20" xfId="0" applyFont="1" applyFill="1" applyBorder="1" applyAlignment="1">
      <alignment horizontal="center" vertical="center" wrapText="1"/>
    </xf>
    <xf numFmtId="0" fontId="71" fillId="12" borderId="21" xfId="0" applyFont="1" applyFill="1" applyBorder="1" applyAlignment="1">
      <alignment horizontal="center" vertical="center" wrapText="1"/>
    </xf>
    <xf numFmtId="0" fontId="71" fillId="12" borderId="22" xfId="0" applyFont="1" applyFill="1" applyBorder="1" applyAlignment="1">
      <alignment horizontal="center" vertical="center" wrapText="1"/>
    </xf>
    <xf numFmtId="0" fontId="71" fillId="12" borderId="23" xfId="0" applyFont="1" applyFill="1" applyBorder="1" applyAlignment="1">
      <alignment horizontal="center" vertical="center" wrapText="1"/>
    </xf>
    <xf numFmtId="0" fontId="2" fillId="0" borderId="0" xfId="0" applyFont="1"/>
    <xf numFmtId="0" fontId="3" fillId="0" borderId="0" xfId="2" applyAlignment="1">
      <alignment horizontal="center"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60" fillId="0" borderId="0" xfId="0" applyFont="1" applyAlignment="1">
      <alignment horizontal="center" vertical="top" wrapText="1"/>
    </xf>
    <xf numFmtId="0" fontId="0" fillId="0" borderId="0" xfId="0" applyAlignment="1">
      <alignment horizontal="center" vertical="top" wrapText="1"/>
    </xf>
    <xf numFmtId="0" fontId="59" fillId="0" borderId="0" xfId="0" applyFont="1" applyAlignment="1">
      <alignment horizontal="center" vertical="top" wrapText="1"/>
    </xf>
    <xf numFmtId="0" fontId="59" fillId="0" borderId="15" xfId="0" applyFont="1" applyBorder="1" applyAlignment="1">
      <alignment horizontal="center" vertical="top" wrapText="1"/>
    </xf>
    <xf numFmtId="0" fontId="60" fillId="0" borderId="0" xfId="0" applyFont="1" applyAlignment="1">
      <alignment horizontal="left" vertical="center" wrapText="1"/>
    </xf>
    <xf numFmtId="0" fontId="0" fillId="0" borderId="0" xfId="0" applyAlignment="1">
      <alignment horizontal="left" vertical="center" wrapText="1" indent="1"/>
    </xf>
    <xf numFmtId="0" fontId="3" fillId="0" borderId="0" xfId="2" applyAlignment="1">
      <alignment horizontal="left" vertical="center" wrapText="1" indent="1"/>
    </xf>
    <xf numFmtId="0" fontId="76" fillId="0" borderId="0" xfId="0" applyFont="1" applyAlignment="1">
      <alignment horizontal="center" vertical="center" wrapText="1"/>
    </xf>
    <xf numFmtId="0" fontId="57" fillId="0" borderId="0" xfId="0" applyFont="1" applyAlignment="1">
      <alignment horizontal="center" vertical="center" wrapText="1"/>
    </xf>
    <xf numFmtId="0" fontId="0" fillId="15" borderId="0" xfId="0" applyFill="1"/>
    <xf numFmtId="0" fontId="0" fillId="0" borderId="0" xfId="0" applyFill="1" applyBorder="1" applyAlignment="1"/>
    <xf numFmtId="0" fontId="0" fillId="0" borderId="24" xfId="0" applyFill="1" applyBorder="1" applyAlignment="1"/>
    <xf numFmtId="0" fontId="78" fillId="0" borderId="25" xfId="0" applyFont="1" applyFill="1" applyBorder="1" applyAlignment="1">
      <alignment horizontal="center"/>
    </xf>
    <xf numFmtId="0" fontId="78" fillId="0" borderId="25" xfId="0" applyFont="1" applyFill="1" applyBorder="1" applyAlignment="1">
      <alignment horizontal="centerContinuous"/>
    </xf>
    <xf numFmtId="0" fontId="2" fillId="15" borderId="0" xfId="0" applyFont="1" applyFill="1"/>
    <xf numFmtId="9" fontId="0" fillId="15" borderId="0" xfId="1" applyFont="1" applyFill="1"/>
    <xf numFmtId="0" fontId="79" fillId="0" borderId="0" xfId="0" applyFont="1" applyAlignment="1">
      <alignment vertical="center" wrapText="1"/>
    </xf>
    <xf numFmtId="0" fontId="80" fillId="0" borderId="0" xfId="0" applyFont="1" applyAlignment="1">
      <alignment horizontal="left" vertical="center" wrapText="1" indent="1"/>
    </xf>
    <xf numFmtId="0" fontId="81" fillId="3" borderId="26" xfId="0" applyFont="1" applyFill="1" applyBorder="1" applyAlignment="1">
      <alignment horizontal="left" vertical="center"/>
    </xf>
    <xf numFmtId="0" fontId="81" fillId="3" borderId="27" xfId="0" applyFont="1" applyFill="1" applyBorder="1" applyAlignment="1">
      <alignment horizontal="left" vertical="center"/>
    </xf>
    <xf numFmtId="0" fontId="81" fillId="3" borderId="28" xfId="0" applyFont="1" applyFill="1" applyBorder="1" applyAlignment="1">
      <alignment horizontal="left" vertical="center"/>
    </xf>
    <xf numFmtId="0" fontId="82" fillId="16" borderId="29" xfId="0" applyFont="1" applyFill="1" applyBorder="1" applyAlignment="1">
      <alignment horizontal="center" vertical="center"/>
    </xf>
    <xf numFmtId="0" fontId="82" fillId="16" borderId="30" xfId="0" applyFont="1" applyFill="1" applyBorder="1" applyAlignment="1">
      <alignment horizontal="center" vertical="center"/>
    </xf>
    <xf numFmtId="3" fontId="82" fillId="16" borderId="30" xfId="0" applyNumberFormat="1" applyFont="1" applyFill="1" applyBorder="1" applyAlignment="1">
      <alignment horizontal="center" vertical="center"/>
    </xf>
    <xf numFmtId="0" fontId="82" fillId="16" borderId="31" xfId="0" applyFont="1" applyFill="1" applyBorder="1" applyAlignment="1">
      <alignment horizontal="center" vertical="center"/>
    </xf>
    <xf numFmtId="0" fontId="82" fillId="3" borderId="29" xfId="0" applyFont="1" applyFill="1" applyBorder="1" applyAlignment="1">
      <alignment horizontal="center" vertical="center"/>
    </xf>
    <xf numFmtId="0" fontId="82" fillId="3" borderId="30" xfId="0" applyFont="1" applyFill="1" applyBorder="1" applyAlignment="1">
      <alignment horizontal="center" vertical="center"/>
    </xf>
    <xf numFmtId="3" fontId="82" fillId="3" borderId="30" xfId="0" applyNumberFormat="1" applyFont="1" applyFill="1" applyBorder="1" applyAlignment="1">
      <alignment horizontal="center" vertical="center"/>
    </xf>
    <xf numFmtId="0" fontId="82" fillId="3" borderId="31" xfId="0" applyFont="1" applyFill="1" applyBorder="1" applyAlignment="1">
      <alignment horizontal="center" vertical="center"/>
    </xf>
    <xf numFmtId="0" fontId="82" fillId="17" borderId="29" xfId="0" applyFont="1" applyFill="1" applyBorder="1" applyAlignment="1">
      <alignment horizontal="center" vertical="center"/>
    </xf>
    <xf numFmtId="0" fontId="82" fillId="17" borderId="30" xfId="0" applyFont="1" applyFill="1" applyBorder="1" applyAlignment="1">
      <alignment horizontal="center" vertical="center"/>
    </xf>
    <xf numFmtId="0" fontId="82" fillId="17" borderId="31" xfId="0" applyFont="1" applyFill="1" applyBorder="1" applyAlignment="1">
      <alignment horizontal="center" vertical="center"/>
    </xf>
    <xf numFmtId="0" fontId="82" fillId="3" borderId="32" xfId="0" applyFont="1" applyFill="1" applyBorder="1" applyAlignment="1">
      <alignment horizontal="center" vertical="center"/>
    </xf>
    <xf numFmtId="0" fontId="82" fillId="3" borderId="33" xfId="0" applyFont="1" applyFill="1" applyBorder="1" applyAlignment="1">
      <alignment horizontal="center" vertical="center"/>
    </xf>
    <xf numFmtId="3" fontId="82" fillId="3" borderId="33" xfId="0" applyNumberFormat="1" applyFont="1" applyFill="1" applyBorder="1" applyAlignment="1">
      <alignment horizontal="center" vertical="center"/>
    </xf>
    <xf numFmtId="0" fontId="82" fillId="3" borderId="34" xfId="0" applyFont="1" applyFill="1" applyBorder="1" applyAlignment="1">
      <alignment horizontal="center" vertical="center"/>
    </xf>
    <xf numFmtId="0" fontId="82" fillId="16" borderId="35" xfId="0" applyFont="1" applyFill="1" applyBorder="1" applyAlignment="1">
      <alignment horizontal="center" vertical="center"/>
    </xf>
    <xf numFmtId="0" fontId="82" fillId="16" borderId="36" xfId="0" applyFont="1" applyFill="1" applyBorder="1" applyAlignment="1">
      <alignment horizontal="center" vertical="center"/>
    </xf>
    <xf numFmtId="9" fontId="0" fillId="0" borderId="0" xfId="1" applyFont="1"/>
    <xf numFmtId="0" fontId="78" fillId="0" borderId="25" xfId="0" applyFont="1" applyFill="1" applyBorder="1" applyAlignment="1">
      <alignment horizontal="center" wrapText="1"/>
    </xf>
    <xf numFmtId="0" fontId="83" fillId="3" borderId="0" xfId="0" applyFont="1" applyFill="1" applyAlignment="1">
      <alignment horizontal="left"/>
    </xf>
    <xf numFmtId="0" fontId="83" fillId="3" borderId="38" xfId="0" applyFont="1" applyFill="1" applyBorder="1" applyAlignment="1">
      <alignment horizontal="right" indent="1"/>
    </xf>
    <xf numFmtId="0" fontId="83" fillId="3" borderId="0" xfId="0" applyFont="1" applyFill="1" applyAlignment="1">
      <alignment horizontal="left" vertical="center" wrapText="1"/>
    </xf>
    <xf numFmtId="0" fontId="83" fillId="3" borderId="0" xfId="0" applyFont="1" applyFill="1" applyAlignment="1">
      <alignment horizontal="right" vertical="center" wrapText="1" indent="1"/>
    </xf>
    <xf numFmtId="0" fontId="84" fillId="3" borderId="0" xfId="0" applyFont="1" applyFill="1" applyAlignment="1">
      <alignment horizontal="right" vertical="center" wrapText="1" indent="1"/>
    </xf>
    <xf numFmtId="0" fontId="83" fillId="3" borderId="38" xfId="0" applyFont="1" applyFill="1" applyBorder="1" applyAlignment="1">
      <alignment horizontal="right" vertical="center" wrapText="1" indent="1"/>
    </xf>
    <xf numFmtId="0" fontId="85" fillId="3" borderId="39" xfId="0" applyFont="1" applyFill="1" applyBorder="1" applyAlignment="1">
      <alignment vertical="center" wrapText="1"/>
    </xf>
    <xf numFmtId="9" fontId="86" fillId="3" borderId="39" xfId="0" applyNumberFormat="1" applyFont="1" applyFill="1" applyBorder="1" applyAlignment="1">
      <alignment horizontal="right" vertical="center" wrapText="1" indent="1"/>
    </xf>
    <xf numFmtId="9" fontId="84" fillId="3" borderId="39" xfId="0" applyNumberFormat="1" applyFont="1" applyFill="1" applyBorder="1" applyAlignment="1">
      <alignment horizontal="right" vertical="center" wrapText="1" indent="1"/>
    </xf>
    <xf numFmtId="3" fontId="85" fillId="3" borderId="40" xfId="0" applyNumberFormat="1" applyFont="1" applyFill="1" applyBorder="1" applyAlignment="1">
      <alignment horizontal="right" vertical="center" wrapText="1" indent="1"/>
    </xf>
    <xf numFmtId="0" fontId="85" fillId="3" borderId="41" xfId="0" applyFont="1" applyFill="1" applyBorder="1" applyAlignment="1">
      <alignment vertical="center" wrapText="1"/>
    </xf>
    <xf numFmtId="9" fontId="86" fillId="3" borderId="41" xfId="0" applyNumberFormat="1" applyFont="1" applyFill="1" applyBorder="1" applyAlignment="1">
      <alignment horizontal="right" vertical="center" wrapText="1" indent="1"/>
    </xf>
    <xf numFmtId="9" fontId="84" fillId="3" borderId="41" xfId="0" applyNumberFormat="1" applyFont="1" applyFill="1" applyBorder="1" applyAlignment="1">
      <alignment horizontal="right" vertical="center" wrapText="1" indent="1"/>
    </xf>
    <xf numFmtId="3" fontId="85" fillId="3" borderId="42" xfId="0" applyNumberFormat="1" applyFont="1" applyFill="1" applyBorder="1" applyAlignment="1">
      <alignment horizontal="right" vertical="center" wrapText="1" indent="1"/>
    </xf>
    <xf numFmtId="0" fontId="86" fillId="3" borderId="41" xfId="0" applyFont="1" applyFill="1" applyBorder="1" applyAlignment="1">
      <alignment horizontal="right" vertical="center" wrapText="1" indent="1"/>
    </xf>
    <xf numFmtId="0" fontId="85" fillId="3" borderId="41" xfId="0" applyFont="1" applyFill="1" applyBorder="1" applyAlignment="1">
      <alignment horizontal="right" vertical="center" wrapText="1" indent="1"/>
    </xf>
    <xf numFmtId="0" fontId="87" fillId="3" borderId="41" xfId="0" applyFont="1" applyFill="1" applyBorder="1" applyAlignment="1">
      <alignment vertical="center" wrapText="1"/>
    </xf>
    <xf numFmtId="0" fontId="88" fillId="3" borderId="41" xfId="0" applyFont="1" applyFill="1" applyBorder="1" applyAlignment="1">
      <alignment horizontal="right" vertical="center" wrapText="1" indent="1"/>
    </xf>
    <xf numFmtId="0" fontId="87" fillId="3" borderId="41" xfId="0" applyFont="1" applyFill="1" applyBorder="1" applyAlignment="1">
      <alignment horizontal="right" vertical="center" wrapText="1" indent="1"/>
    </xf>
    <xf numFmtId="3" fontId="87" fillId="3" borderId="42" xfId="0" applyNumberFormat="1" applyFont="1" applyFill="1" applyBorder="1" applyAlignment="1">
      <alignment horizontal="right" vertical="center" wrapText="1" indent="1"/>
    </xf>
    <xf numFmtId="0" fontId="83" fillId="3" borderId="37" xfId="0" applyFont="1" applyFill="1" applyBorder="1" applyAlignment="1">
      <alignment horizontal="center" vertical="center"/>
    </xf>
    <xf numFmtId="0" fontId="83" fillId="3" borderId="43" xfId="0" applyFont="1" applyFill="1" applyBorder="1" applyAlignment="1">
      <alignment horizontal="center" vertical="center"/>
    </xf>
    <xf numFmtId="9" fontId="0" fillId="15" borderId="0" xfId="0" applyNumberFormat="1" applyFill="1"/>
    <xf numFmtId="9" fontId="0" fillId="0" borderId="0" xfId="1" applyFont="1" applyFill="1" applyBorder="1" applyAlignment="1"/>
    <xf numFmtId="9" fontId="0" fillId="0" borderId="24" xfId="1" applyFont="1" applyFill="1" applyBorder="1" applyAlignment="1"/>
    <xf numFmtId="0" fontId="2" fillId="15" borderId="0" xfId="0" applyFont="1" applyFill="1" applyAlignment="1">
      <alignment wrapText="1"/>
    </xf>
    <xf numFmtId="0" fontId="2" fillId="0" borderId="0" xfId="0" applyFont="1" applyAlignment="1">
      <alignment wrapText="1"/>
    </xf>
    <xf numFmtId="0" fontId="0" fillId="0" borderId="0" xfId="0" applyAlignment="1">
      <alignment wrapText="1"/>
    </xf>
    <xf numFmtId="9" fontId="0" fillId="18" borderId="0" xfId="1" applyFont="1" applyFill="1" applyBorder="1" applyAlignment="1"/>
    <xf numFmtId="0" fontId="89" fillId="0" borderId="0" xfId="0" applyFo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7.xml"/><Relationship Id="rId18" Type="http://schemas.openxmlformats.org/officeDocument/2006/relationships/worksheet" Target="worksheets/sheet1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chartsheet" Target="chartsheets/sheet2.xml"/><Relationship Id="rId12" Type="http://schemas.openxmlformats.org/officeDocument/2006/relationships/worksheet" Target="worksheets/sheet6.xml"/><Relationship Id="rId17" Type="http://schemas.openxmlformats.org/officeDocument/2006/relationships/worksheet" Target="worksheets/sheet11.xml"/><Relationship Id="rId2" Type="http://schemas.openxmlformats.org/officeDocument/2006/relationships/worksheet" Target="worksheets/sheet2.xml"/><Relationship Id="rId16" Type="http://schemas.openxmlformats.org/officeDocument/2006/relationships/worksheet" Target="worksheets/sheet10.xml"/><Relationship Id="rId20" Type="http://schemas.openxmlformats.org/officeDocument/2006/relationships/worksheet" Target="worksheets/sheet14.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9.xml"/><Relationship Id="rId23" Type="http://schemas.openxmlformats.org/officeDocument/2006/relationships/sharedStrings" Target="sharedStrings.xml"/><Relationship Id="rId10" Type="http://schemas.openxmlformats.org/officeDocument/2006/relationships/chartsheet" Target="chartsheets/sheet5.xml"/><Relationship Id="rId19" Type="http://schemas.openxmlformats.org/officeDocument/2006/relationships/worksheet" Target="worksheets/sheet13.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activeX/activeX10.xml><?xml version="1.0" encoding="utf-8"?>
<ax:ocx xmlns:ax="http://schemas.microsoft.com/office/2006/activeX" xmlns:r="http://schemas.openxmlformats.org/officeDocument/2006/relationships" ax:classid="{5512D116-5CC6-11CF-8D67-00AA00BDCE1D}" ax:persistence="persistStream" r:id="rId1"/>
</file>

<file path=xl/activeX/activeX11.xml><?xml version="1.0" encoding="utf-8"?>
<ax:ocx xmlns:ax="http://schemas.microsoft.com/office/2006/activeX" xmlns:r="http://schemas.openxmlformats.org/officeDocument/2006/relationships" ax:classid="{5512D110-5CC6-11CF-8D67-00AA00BDCE1D}" ax:persistence="persistStream" r:id="rId1"/>
</file>

<file path=xl/activeX/activeX12.xml><?xml version="1.0" encoding="utf-8"?>
<ax:ocx xmlns:ax="http://schemas.microsoft.com/office/2006/activeX" xmlns:r="http://schemas.openxmlformats.org/officeDocument/2006/relationships" ax:classid="{5512D11A-5CC6-11CF-8D67-00AA00BDCE1D}" ax:persistence="persistStream" r:id="rId1"/>
</file>

<file path=xl/activeX/activeX13.xml><?xml version="1.0" encoding="utf-8"?>
<ax:ocx xmlns:ax="http://schemas.microsoft.com/office/2006/activeX" xmlns:r="http://schemas.openxmlformats.org/officeDocument/2006/relationships" ax:classid="{5512D110-5CC6-11CF-8D67-00AA00BDCE1D}" ax:persistence="persistStream" r:id="rId1"/>
</file>

<file path=xl/activeX/activeX14.xml><?xml version="1.0" encoding="utf-8"?>
<ax:ocx xmlns:ax="http://schemas.microsoft.com/office/2006/activeX" xmlns:r="http://schemas.openxmlformats.org/officeDocument/2006/relationships" ax:classid="{5512D118-5CC6-11CF-8D67-00AA00BDCE1D}" ax:persistence="persistStream" r:id="rId1"/>
</file>

<file path=xl/activeX/activeX15.xml><?xml version="1.0" encoding="utf-8"?>
<ax:ocx xmlns:ax="http://schemas.microsoft.com/office/2006/activeX" xmlns:r="http://schemas.openxmlformats.org/officeDocument/2006/relationships" ax:classid="{5512D118-5CC6-11CF-8D67-00AA00BDCE1D}" ax:persistence="persistStream" r:id="rId1"/>
</file>

<file path=xl/activeX/activeX16.xml><?xml version="1.0" encoding="utf-8"?>
<ax:ocx xmlns:ax="http://schemas.microsoft.com/office/2006/activeX" xmlns:r="http://schemas.openxmlformats.org/officeDocument/2006/relationships" ax:classid="{5512D122-5CC6-11CF-8D67-00AA00BDCE1D}" ax:persistence="persistStream" r:id="rId1"/>
</file>

<file path=xl/activeX/activeX17.xml><?xml version="1.0" encoding="utf-8"?>
<ax:ocx xmlns:ax="http://schemas.microsoft.com/office/2006/activeX" xmlns:r="http://schemas.openxmlformats.org/officeDocument/2006/relationships" ax:classid="{5512D116-5CC6-11CF-8D67-00AA00BDCE1D}" ax:persistence="persistStream" r:id="rId1"/>
</file>

<file path=xl/activeX/activeX18.xml><?xml version="1.0" encoding="utf-8"?>
<ax:ocx xmlns:ax="http://schemas.microsoft.com/office/2006/activeX" xmlns:r="http://schemas.openxmlformats.org/officeDocument/2006/relationships" ax:classid="{5512D116-5CC6-11CF-8D67-00AA00BDCE1D}" ax:persistence="persistStream" r:id="rId1"/>
</file>

<file path=xl/activeX/activeX19.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activeX/activeX20.xml><?xml version="1.0" encoding="utf-8"?>
<ax:ocx xmlns:ax="http://schemas.microsoft.com/office/2006/activeX" xmlns:r="http://schemas.openxmlformats.org/officeDocument/2006/relationships" ax:classid="{5512D116-5CC6-11CF-8D67-00AA00BDCE1D}" ax:persistence="persistStream" r:id="rId1"/>
</file>

<file path=xl/activeX/activeX21.xml><?xml version="1.0" encoding="utf-8"?>
<ax:ocx xmlns:ax="http://schemas.microsoft.com/office/2006/activeX" xmlns:r="http://schemas.openxmlformats.org/officeDocument/2006/relationships" ax:classid="{5512D116-5CC6-11CF-8D67-00AA00BDCE1D}" ax:persistence="persistStream" r:id="rId1"/>
</file>

<file path=xl/activeX/activeX22.xml><?xml version="1.0" encoding="utf-8"?>
<ax:ocx xmlns:ax="http://schemas.microsoft.com/office/2006/activeX" xmlns:r="http://schemas.openxmlformats.org/officeDocument/2006/relationships" ax:classid="{5512D116-5CC6-11CF-8D67-00AA00BDCE1D}" ax:persistence="persistStream" r:id="rId1"/>
</file>

<file path=xl/activeX/activeX23.xml><?xml version="1.0" encoding="utf-8"?>
<ax:ocx xmlns:ax="http://schemas.microsoft.com/office/2006/activeX" xmlns:r="http://schemas.openxmlformats.org/officeDocument/2006/relationships" ax:classid="{5512D116-5CC6-11CF-8D67-00AA00BDCE1D}" ax:persistence="persistStream" r:id="rId1"/>
</file>

<file path=xl/activeX/activeX24.xml><?xml version="1.0" encoding="utf-8"?>
<ax:ocx xmlns:ax="http://schemas.microsoft.com/office/2006/activeX" xmlns:r="http://schemas.openxmlformats.org/officeDocument/2006/relationships" ax:classid="{5512D116-5CC6-11CF-8D67-00AA00BDCE1D}" ax:persistence="persistStream" r:id="rId1"/>
</file>

<file path=xl/activeX/activeX25.xml><?xml version="1.0" encoding="utf-8"?>
<ax:ocx xmlns:ax="http://schemas.microsoft.com/office/2006/activeX" xmlns:r="http://schemas.openxmlformats.org/officeDocument/2006/relationships" ax:classid="{5512D116-5CC6-11CF-8D67-00AA00BDCE1D}" ax:persistence="persistStream" r:id="rId1"/>
</file>

<file path=xl/activeX/activeX26.xml><?xml version="1.0" encoding="utf-8"?>
<ax:ocx xmlns:ax="http://schemas.microsoft.com/office/2006/activeX" xmlns:r="http://schemas.openxmlformats.org/officeDocument/2006/relationships" ax:classid="{5512D116-5CC6-11CF-8D67-00AA00BDCE1D}" ax:persistence="persistStream" r:id="rId1"/>
</file>

<file path=xl/activeX/activeX27.xml><?xml version="1.0" encoding="utf-8"?>
<ax:ocx xmlns:ax="http://schemas.microsoft.com/office/2006/activeX" xmlns:r="http://schemas.openxmlformats.org/officeDocument/2006/relationships" ax:classid="{5512D116-5CC6-11CF-8D67-00AA00BDCE1D}" ax:persistence="persistStream" r:id="rId1"/>
</file>

<file path=xl/activeX/activeX28.xml><?xml version="1.0" encoding="utf-8"?>
<ax:ocx xmlns:ax="http://schemas.microsoft.com/office/2006/activeX" xmlns:r="http://schemas.openxmlformats.org/officeDocument/2006/relationships" ax:classid="{5512D116-5CC6-11CF-8D67-00AA00BDCE1D}" ax:persistence="persistStream" r:id="rId1"/>
</file>

<file path=xl/activeX/activeX29.xml><?xml version="1.0" encoding="utf-8"?>
<ax:ocx xmlns:ax="http://schemas.microsoft.com/office/2006/activeX" xmlns:r="http://schemas.openxmlformats.org/officeDocument/2006/relationships" ax:classid="{5512D116-5CC6-11CF-8D67-00AA00BDCE1D}" ax:persistence="persistStream" r:id="rId1"/>
</file>

<file path=xl/activeX/activeX3.xml><?xml version="1.0" encoding="utf-8"?>
<ax:ocx xmlns:ax="http://schemas.microsoft.com/office/2006/activeX" xmlns:r="http://schemas.openxmlformats.org/officeDocument/2006/relationships" ax:classid="{5512D116-5CC6-11CF-8D67-00AA00BDCE1D}" ax:persistence="persistStream" r:id="rId1"/>
</file>

<file path=xl/activeX/activeX30.xml><?xml version="1.0" encoding="utf-8"?>
<ax:ocx xmlns:ax="http://schemas.microsoft.com/office/2006/activeX" xmlns:r="http://schemas.openxmlformats.org/officeDocument/2006/relationships" ax:classid="{5512D116-5CC6-11CF-8D67-00AA00BDCE1D}" ax:persistence="persistStream" r:id="rId1"/>
</file>

<file path=xl/activeX/activeX31.xml><?xml version="1.0" encoding="utf-8"?>
<ax:ocx xmlns:ax="http://schemas.microsoft.com/office/2006/activeX" xmlns:r="http://schemas.openxmlformats.org/officeDocument/2006/relationships" ax:classid="{5512D116-5CC6-11CF-8D67-00AA00BDCE1D}" ax:persistence="persistStream" r:id="rId1"/>
</file>

<file path=xl/activeX/activeX32.xml><?xml version="1.0" encoding="utf-8"?>
<ax:ocx xmlns:ax="http://schemas.microsoft.com/office/2006/activeX" xmlns:r="http://schemas.openxmlformats.org/officeDocument/2006/relationships" ax:classid="{5512D116-5CC6-11CF-8D67-00AA00BDCE1D}" ax:persistence="persistStream" r:id="rId1"/>
</file>

<file path=xl/activeX/activeX33.xml><?xml version="1.0" encoding="utf-8"?>
<ax:ocx xmlns:ax="http://schemas.microsoft.com/office/2006/activeX" xmlns:r="http://schemas.openxmlformats.org/officeDocument/2006/relationships" ax:classid="{5512D116-5CC6-11CF-8D67-00AA00BDCE1D}" ax:persistence="persistStream" r:id="rId1"/>
</file>

<file path=xl/activeX/activeX4.xml><?xml version="1.0" encoding="utf-8"?>
<ax:ocx xmlns:ax="http://schemas.microsoft.com/office/2006/activeX" xmlns:r="http://schemas.openxmlformats.org/officeDocument/2006/relationships" ax:classid="{5512D116-5CC6-11CF-8D67-00AA00BDCE1D}" ax:persistence="persistStream" r:id="rId1"/>
</file>

<file path=xl/activeX/activeX5.xml><?xml version="1.0" encoding="utf-8"?>
<ax:ocx xmlns:ax="http://schemas.microsoft.com/office/2006/activeX" xmlns:r="http://schemas.openxmlformats.org/officeDocument/2006/relationships" ax:classid="{5512D110-5CC6-11CF-8D67-00AA00BDCE1D}" ax:persistence="persistStream" r:id="rId1"/>
</file>

<file path=xl/activeX/activeX6.xml><?xml version="1.0" encoding="utf-8"?>
<ax:ocx xmlns:ax="http://schemas.microsoft.com/office/2006/activeX" xmlns:r="http://schemas.openxmlformats.org/officeDocument/2006/relationships" ax:classid="{5512D11A-5CC6-11CF-8D67-00AA00BDCE1D}" ax:persistence="persistStream" r:id="rId1"/>
</file>

<file path=xl/activeX/activeX7.xml><?xml version="1.0" encoding="utf-8"?>
<ax:ocx xmlns:ax="http://schemas.microsoft.com/office/2006/activeX" xmlns:r="http://schemas.openxmlformats.org/officeDocument/2006/relationships" ax:classid="{5512D116-5CC6-11CF-8D67-00AA00BDCE1D}" ax:persistence="persistStream" r:id="rId1"/>
</file>

<file path=xl/activeX/activeX8.xml><?xml version="1.0" encoding="utf-8"?>
<ax:ocx xmlns:ax="http://schemas.microsoft.com/office/2006/activeX" xmlns:r="http://schemas.openxmlformats.org/officeDocument/2006/relationships" ax:classid="{5512D116-5CC6-11CF-8D67-00AA00BDCE1D}" ax:persistence="persistStream" r:id="rId1"/>
</file>

<file path=xl/activeX/activeX9.xml><?xml version="1.0" encoding="utf-8"?>
<ax:ocx xmlns:ax="http://schemas.microsoft.com/office/2006/activeX" xmlns:r="http://schemas.openxmlformats.org/officeDocument/2006/relationships" ax:classid="{5512D116-5CC6-11CF-8D67-00AA00BDCE1D}" ax:persistence="persistStream" r:id="rId1"/>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Nate Silver's First Data</c:v>
          </c:tx>
          <c:spPr>
            <a:ln w="25400" cap="rnd">
              <a:noFill/>
              <a:round/>
            </a:ln>
            <a:effectLst/>
          </c:spPr>
          <c:marker>
            <c:symbol val="circle"/>
            <c:size val="8"/>
            <c:spPr>
              <a:solidFill>
                <a:schemeClr val="accent1"/>
              </a:solidFill>
              <a:ln w="9525">
                <a:solidFill>
                  <a:schemeClr val="accent1"/>
                </a:solidFill>
              </a:ln>
              <a:effectLst/>
            </c:spPr>
          </c:marker>
          <c:dLbls>
            <c:dLbl>
              <c:idx val="7"/>
              <c:layout>
                <c:manualLayout>
                  <c:x val="-2.3461209626254385E-2"/>
                  <c:y val="-3.8340782417537592E-2"/>
                </c:manualLayout>
              </c:layout>
              <c:tx>
                <c:rich>
                  <a:bodyPr/>
                  <a:lstStyle/>
                  <a:p>
                    <a:r>
                      <a:rPr lang="en-US" sz="1400"/>
                      <a:t>Washington, DC</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DE5B-4490-A945-27D7C71B32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Analysis!$J$4:$J$54</c:f>
              <c:numCache>
                <c:formatCode>0%</c:formatCode>
                <c:ptCount val="51"/>
                <c:pt idx="0">
                  <c:v>-0.25459999999999994</c:v>
                </c:pt>
                <c:pt idx="1">
                  <c:v>-0.10059999999999997</c:v>
                </c:pt>
                <c:pt idx="2">
                  <c:v>3.1000000000000472E-3</c:v>
                </c:pt>
                <c:pt idx="3">
                  <c:v>-0.2762</c:v>
                </c:pt>
                <c:pt idx="4">
                  <c:v>0.29139999999999994</c:v>
                </c:pt>
                <c:pt idx="5">
                  <c:v>0.13500000000000006</c:v>
                </c:pt>
                <c:pt idx="6">
                  <c:v>0.20030000000000003</c:v>
                </c:pt>
                <c:pt idx="7">
                  <c:v>0.86749999999999994</c:v>
                </c:pt>
                <c:pt idx="8">
                  <c:v>0.18970000000000004</c:v>
                </c:pt>
                <c:pt idx="9">
                  <c:v>-3.3499999999999974E-2</c:v>
                </c:pt>
                <c:pt idx="10">
                  <c:v>2.2999999999999687E-3</c:v>
                </c:pt>
                <c:pt idx="11">
                  <c:v>0.29459999999999997</c:v>
                </c:pt>
                <c:pt idx="12">
                  <c:v>-0.30690000000000006</c:v>
                </c:pt>
                <c:pt idx="13">
                  <c:v>0.16939999999999994</c:v>
                </c:pt>
                <c:pt idx="14">
                  <c:v>-0.16040000000000004</c:v>
                </c:pt>
                <c:pt idx="15">
                  <c:v>-8.2000000000000017E-2</c:v>
                </c:pt>
                <c:pt idx="16">
                  <c:v>-0.14600000000000007</c:v>
                </c:pt>
                <c:pt idx="17">
                  <c:v>-0.25920000000000004</c:v>
                </c:pt>
                <c:pt idx="18">
                  <c:v>-0.18609999999999999</c:v>
                </c:pt>
                <c:pt idx="19">
                  <c:v>9.0600000000000014E-2</c:v>
                </c:pt>
                <c:pt idx="20">
                  <c:v>0.33209999999999995</c:v>
                </c:pt>
                <c:pt idx="21">
                  <c:v>0.33460000000000001</c:v>
                </c:pt>
                <c:pt idx="22">
                  <c:v>2.7799999999999936E-2</c:v>
                </c:pt>
                <c:pt idx="23">
                  <c:v>7.1200000000000041E-2</c:v>
                </c:pt>
                <c:pt idx="24">
                  <c:v>-0.1653</c:v>
                </c:pt>
                <c:pt idx="25">
                  <c:v>-0.15370000000000006</c:v>
                </c:pt>
                <c:pt idx="26">
                  <c:v>-0.16370000000000001</c:v>
                </c:pt>
                <c:pt idx="27">
                  <c:v>-0.19050000000000006</c:v>
                </c:pt>
                <c:pt idx="28">
                  <c:v>2.3900000000000032E-2</c:v>
                </c:pt>
                <c:pt idx="29">
                  <c:v>7.350000000000001E-2</c:v>
                </c:pt>
                <c:pt idx="30">
                  <c:v>0.15890000000000004</c:v>
                </c:pt>
                <c:pt idx="31">
                  <c:v>0.10790000000000005</c:v>
                </c:pt>
                <c:pt idx="32">
                  <c:v>0.23090000000000005</c:v>
                </c:pt>
                <c:pt idx="33">
                  <c:v>-1.3400000000000023E-2</c:v>
                </c:pt>
                <c:pt idx="34">
                  <c:v>-0.33350000000000002</c:v>
                </c:pt>
                <c:pt idx="35">
                  <c:v>-8.0200000000000049E-2</c:v>
                </c:pt>
                <c:pt idx="36">
                  <c:v>-0.33079999999999993</c:v>
                </c:pt>
                <c:pt idx="37">
                  <c:v>0.1608</c:v>
                </c:pt>
                <c:pt idx="38">
                  <c:v>1.1799999999999977E-2</c:v>
                </c:pt>
                <c:pt idx="39">
                  <c:v>0.20779999999999998</c:v>
                </c:pt>
                <c:pt idx="40">
                  <c:v>-0.11680000000000001</c:v>
                </c:pt>
                <c:pt idx="41">
                  <c:v>-0.2616</c:v>
                </c:pt>
                <c:pt idx="42">
                  <c:v>-0.23210000000000003</c:v>
                </c:pt>
                <c:pt idx="43">
                  <c:v>-5.5700000000000027E-2</c:v>
                </c:pt>
                <c:pt idx="44">
                  <c:v>-0.20250000000000001</c:v>
                </c:pt>
                <c:pt idx="45">
                  <c:v>0.35420000000000007</c:v>
                </c:pt>
                <c:pt idx="46">
                  <c:v>0.10110000000000002</c:v>
                </c:pt>
                <c:pt idx="47">
                  <c:v>0.192</c:v>
                </c:pt>
                <c:pt idx="48">
                  <c:v>-0.38930000000000003</c:v>
                </c:pt>
                <c:pt idx="49">
                  <c:v>6.2999999999999723E-3</c:v>
                </c:pt>
                <c:pt idx="50">
                  <c:v>-0.43390000000000001</c:v>
                </c:pt>
              </c:numCache>
            </c:numRef>
          </c:xVal>
          <c:yVal>
            <c:numRef>
              <c:f>Analysis!$E$4:$E$54</c:f>
              <c:numCache>
                <c:formatCode>General</c:formatCode>
                <c:ptCount val="51"/>
                <c:pt idx="0">
                  <c:v>2743</c:v>
                </c:pt>
                <c:pt idx="1">
                  <c:v>1675</c:v>
                </c:pt>
                <c:pt idx="2">
                  <c:v>2837</c:v>
                </c:pt>
                <c:pt idx="3">
                  <c:v>2767</c:v>
                </c:pt>
                <c:pt idx="4">
                  <c:v>1615</c:v>
                </c:pt>
                <c:pt idx="5">
                  <c:v>1692</c:v>
                </c:pt>
                <c:pt idx="6">
                  <c:v>1468</c:v>
                </c:pt>
                <c:pt idx="7">
                  <c:v>734</c:v>
                </c:pt>
                <c:pt idx="8">
                  <c:v>2435</c:v>
                </c:pt>
                <c:pt idx="9">
                  <c:v>2983</c:v>
                </c:pt>
                <c:pt idx="10">
                  <c:v>2726</c:v>
                </c:pt>
                <c:pt idx="11">
                  <c:v>1140</c:v>
                </c:pt>
                <c:pt idx="12">
                  <c:v>2103</c:v>
                </c:pt>
                <c:pt idx="13">
                  <c:v>1636</c:v>
                </c:pt>
                <c:pt idx="14">
                  <c:v>2487</c:v>
                </c:pt>
                <c:pt idx="15">
                  <c:v>1867</c:v>
                </c:pt>
                <c:pt idx="16">
                  <c:v>2198</c:v>
                </c:pt>
                <c:pt idx="17">
                  <c:v>3442</c:v>
                </c:pt>
                <c:pt idx="18">
                  <c:v>2214</c:v>
                </c:pt>
                <c:pt idx="19">
                  <c:v>1877</c:v>
                </c:pt>
                <c:pt idx="20">
                  <c:v>1629</c:v>
                </c:pt>
                <c:pt idx="21">
                  <c:v>1497</c:v>
                </c:pt>
                <c:pt idx="22">
                  <c:v>2784</c:v>
                </c:pt>
                <c:pt idx="23">
                  <c:v>1630</c:v>
                </c:pt>
                <c:pt idx="24">
                  <c:v>2492</c:v>
                </c:pt>
                <c:pt idx="25">
                  <c:v>2508</c:v>
                </c:pt>
                <c:pt idx="26">
                  <c:v>2318</c:v>
                </c:pt>
                <c:pt idx="27">
                  <c:v>1624</c:v>
                </c:pt>
                <c:pt idx="28">
                  <c:v>2551</c:v>
                </c:pt>
                <c:pt idx="29">
                  <c:v>1512</c:v>
                </c:pt>
                <c:pt idx="30">
                  <c:v>1666</c:v>
                </c:pt>
                <c:pt idx="31">
                  <c:v>2839</c:v>
                </c:pt>
                <c:pt idx="32">
                  <c:v>1761</c:v>
                </c:pt>
                <c:pt idx="33">
                  <c:v>1880</c:v>
                </c:pt>
                <c:pt idx="34">
                  <c:v>1432</c:v>
                </c:pt>
                <c:pt idx="35">
                  <c:v>2677</c:v>
                </c:pt>
                <c:pt idx="36">
                  <c:v>3182</c:v>
                </c:pt>
                <c:pt idx="37">
                  <c:v>1799</c:v>
                </c:pt>
                <c:pt idx="38">
                  <c:v>2318</c:v>
                </c:pt>
                <c:pt idx="39">
                  <c:v>1882</c:v>
                </c:pt>
                <c:pt idx="40">
                  <c:v>2530</c:v>
                </c:pt>
                <c:pt idx="41">
                  <c:v>1642</c:v>
                </c:pt>
                <c:pt idx="42">
                  <c:v>2935</c:v>
                </c:pt>
                <c:pt idx="43">
                  <c:v>1984</c:v>
                </c:pt>
                <c:pt idx="44">
                  <c:v>1172</c:v>
                </c:pt>
                <c:pt idx="45">
                  <c:v>1209</c:v>
                </c:pt>
                <c:pt idx="46">
                  <c:v>2024</c:v>
                </c:pt>
                <c:pt idx="47">
                  <c:v>1544</c:v>
                </c:pt>
                <c:pt idx="48">
                  <c:v>3451</c:v>
                </c:pt>
                <c:pt idx="49">
                  <c:v>1865</c:v>
                </c:pt>
                <c:pt idx="50">
                  <c:v>2521</c:v>
                </c:pt>
              </c:numCache>
            </c:numRef>
          </c:yVal>
          <c:smooth val="0"/>
          <c:extLst>
            <c:ext xmlns:c16="http://schemas.microsoft.com/office/drawing/2014/chart" uri="{C3380CC4-5D6E-409C-BE32-E72D297353CC}">
              <c16:uniqueId val="{00000000-DE5B-4490-A945-27D7C71B32B5}"/>
            </c:ext>
          </c:extLst>
        </c:ser>
        <c:dLbls>
          <c:showLegendKey val="0"/>
          <c:showVal val="0"/>
          <c:showCatName val="0"/>
          <c:showSerName val="0"/>
          <c:showPercent val="0"/>
          <c:showBubbleSize val="0"/>
        </c:dLbls>
        <c:axId val="2076362144"/>
        <c:axId val="1937460496"/>
      </c:scatterChart>
      <c:valAx>
        <c:axId val="2076362144"/>
        <c:scaling>
          <c:orientation val="minMax"/>
        </c:scaling>
        <c:delete val="0"/>
        <c:axPos val="b"/>
        <c:majorGridlines>
          <c:spPr>
            <a:ln w="3175" cap="flat" cmpd="sng" algn="ctr">
              <a:solidFill>
                <a:schemeClr val="tx1">
                  <a:lumMod val="15000"/>
                  <a:lumOff val="85000"/>
                </a:schemeClr>
              </a:solidFill>
              <a:prstDash val="sysDot"/>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000"/>
                  <a:t>Biden's Margin Over Trump, 2020</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7460496"/>
        <c:crosses val="autoZero"/>
        <c:crossBetween val="midCat"/>
      </c:valAx>
      <c:valAx>
        <c:axId val="1937460496"/>
        <c:scaling>
          <c:orientation val="minMax"/>
        </c:scaling>
        <c:delete val="0"/>
        <c:axPos val="l"/>
        <c:majorGridlines>
          <c:spPr>
            <a:ln w="3175" cap="flat" cmpd="sng" algn="ctr">
              <a:solidFill>
                <a:schemeClr val="tx1">
                  <a:lumMod val="15000"/>
                  <a:lumOff val="85000"/>
                </a:schemeClr>
              </a:solidFill>
              <a:prstDash val="sysDot"/>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COVID death</a:t>
                </a:r>
                <a:r>
                  <a:rPr lang="en-US" baseline="0"/>
                  <a:t> rate per 1 million people, February 1, 2021 - October 1, 2023, reported</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20763621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Nate Silver's First Data</c:v>
          </c:tx>
          <c:spPr>
            <a:ln w="25400" cap="rnd">
              <a:noFill/>
              <a:round/>
            </a:ln>
            <a:effectLst/>
          </c:spPr>
          <c:marker>
            <c:symbol val="circle"/>
            <c:size val="8"/>
            <c:spPr>
              <a:solidFill>
                <a:schemeClr val="accent1"/>
              </a:solidFill>
              <a:ln w="9525">
                <a:solidFill>
                  <a:schemeClr val="accent1"/>
                </a:solidFill>
              </a:ln>
              <a:effectLst/>
            </c:spPr>
          </c:marker>
          <c:dLbls>
            <c:dLbl>
              <c:idx val="7"/>
              <c:layout>
                <c:manualLayout>
                  <c:x val="-2.3461209626254385E-2"/>
                  <c:y val="-3.8340782417537592E-2"/>
                </c:manualLayout>
              </c:layout>
              <c:tx>
                <c:rich>
                  <a:bodyPr/>
                  <a:lstStyle/>
                  <a:p>
                    <a:r>
                      <a:rPr lang="en-US" sz="1400"/>
                      <a:t>Washington, DC</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4F45-407C-BDB4-6AA94C9DE0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1"/>
            <c:dispEq val="1"/>
            <c:trendlineLbl>
              <c:layout>
                <c:manualLayout>
                  <c:x val="7.2448146050648268E-2"/>
                  <c:y val="-0.22906766443127752"/>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2400" baseline="0"/>
                      <a:t>y = -1549.2x + 2099</a:t>
                    </a:r>
                    <a:br>
                      <a:rPr lang="en-US" sz="2400" baseline="0"/>
                    </a:br>
                    <a:r>
                      <a:rPr lang="en-US" sz="2400" baseline="0"/>
                      <a:t>R² = 0.358</a:t>
                    </a:r>
                    <a:endParaRPr lang="en-US" sz="2400"/>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Analysis!$J$4:$J$54</c:f>
              <c:numCache>
                <c:formatCode>0%</c:formatCode>
                <c:ptCount val="51"/>
                <c:pt idx="0">
                  <c:v>-0.25459999999999994</c:v>
                </c:pt>
                <c:pt idx="1">
                  <c:v>-0.10059999999999997</c:v>
                </c:pt>
                <c:pt idx="2">
                  <c:v>3.1000000000000472E-3</c:v>
                </c:pt>
                <c:pt idx="3">
                  <c:v>-0.2762</c:v>
                </c:pt>
                <c:pt idx="4">
                  <c:v>0.29139999999999994</c:v>
                </c:pt>
                <c:pt idx="5">
                  <c:v>0.13500000000000006</c:v>
                </c:pt>
                <c:pt idx="6">
                  <c:v>0.20030000000000003</c:v>
                </c:pt>
                <c:pt idx="7">
                  <c:v>0.86749999999999994</c:v>
                </c:pt>
                <c:pt idx="8">
                  <c:v>0.18970000000000004</c:v>
                </c:pt>
                <c:pt idx="9">
                  <c:v>-3.3499999999999974E-2</c:v>
                </c:pt>
                <c:pt idx="10">
                  <c:v>2.2999999999999687E-3</c:v>
                </c:pt>
                <c:pt idx="11">
                  <c:v>0.29459999999999997</c:v>
                </c:pt>
                <c:pt idx="12">
                  <c:v>-0.30690000000000006</c:v>
                </c:pt>
                <c:pt idx="13">
                  <c:v>0.16939999999999994</c:v>
                </c:pt>
                <c:pt idx="14">
                  <c:v>-0.16040000000000004</c:v>
                </c:pt>
                <c:pt idx="15">
                  <c:v>-8.2000000000000017E-2</c:v>
                </c:pt>
                <c:pt idx="16">
                  <c:v>-0.14600000000000007</c:v>
                </c:pt>
                <c:pt idx="17">
                  <c:v>-0.25920000000000004</c:v>
                </c:pt>
                <c:pt idx="18">
                  <c:v>-0.18609999999999999</c:v>
                </c:pt>
                <c:pt idx="19">
                  <c:v>9.0600000000000014E-2</c:v>
                </c:pt>
                <c:pt idx="20">
                  <c:v>0.33209999999999995</c:v>
                </c:pt>
                <c:pt idx="21">
                  <c:v>0.33460000000000001</c:v>
                </c:pt>
                <c:pt idx="22">
                  <c:v>2.7799999999999936E-2</c:v>
                </c:pt>
                <c:pt idx="23">
                  <c:v>7.1200000000000041E-2</c:v>
                </c:pt>
                <c:pt idx="24">
                  <c:v>-0.1653</c:v>
                </c:pt>
                <c:pt idx="25">
                  <c:v>-0.15370000000000006</c:v>
                </c:pt>
                <c:pt idx="26">
                  <c:v>-0.16370000000000001</c:v>
                </c:pt>
                <c:pt idx="27">
                  <c:v>-0.19050000000000006</c:v>
                </c:pt>
                <c:pt idx="28">
                  <c:v>2.3900000000000032E-2</c:v>
                </c:pt>
                <c:pt idx="29">
                  <c:v>7.350000000000001E-2</c:v>
                </c:pt>
                <c:pt idx="30">
                  <c:v>0.15890000000000004</c:v>
                </c:pt>
                <c:pt idx="31">
                  <c:v>0.10790000000000005</c:v>
                </c:pt>
                <c:pt idx="32">
                  <c:v>0.23090000000000005</c:v>
                </c:pt>
                <c:pt idx="33">
                  <c:v>-1.3400000000000023E-2</c:v>
                </c:pt>
                <c:pt idx="34">
                  <c:v>-0.33350000000000002</c:v>
                </c:pt>
                <c:pt idx="35">
                  <c:v>-8.0200000000000049E-2</c:v>
                </c:pt>
                <c:pt idx="36">
                  <c:v>-0.33079999999999993</c:v>
                </c:pt>
                <c:pt idx="37">
                  <c:v>0.1608</c:v>
                </c:pt>
                <c:pt idx="38">
                  <c:v>1.1799999999999977E-2</c:v>
                </c:pt>
                <c:pt idx="39">
                  <c:v>0.20779999999999998</c:v>
                </c:pt>
                <c:pt idx="40">
                  <c:v>-0.11680000000000001</c:v>
                </c:pt>
                <c:pt idx="41">
                  <c:v>-0.2616</c:v>
                </c:pt>
                <c:pt idx="42">
                  <c:v>-0.23210000000000003</c:v>
                </c:pt>
                <c:pt idx="43">
                  <c:v>-5.5700000000000027E-2</c:v>
                </c:pt>
                <c:pt idx="44">
                  <c:v>-0.20250000000000001</c:v>
                </c:pt>
                <c:pt idx="45">
                  <c:v>0.35420000000000007</c:v>
                </c:pt>
                <c:pt idx="46">
                  <c:v>0.10110000000000002</c:v>
                </c:pt>
                <c:pt idx="47">
                  <c:v>0.192</c:v>
                </c:pt>
                <c:pt idx="48">
                  <c:v>-0.38930000000000003</c:v>
                </c:pt>
                <c:pt idx="49">
                  <c:v>6.2999999999999723E-3</c:v>
                </c:pt>
                <c:pt idx="50">
                  <c:v>-0.43390000000000001</c:v>
                </c:pt>
              </c:numCache>
            </c:numRef>
          </c:xVal>
          <c:yVal>
            <c:numRef>
              <c:f>Analysis!$E$4:$E$54</c:f>
              <c:numCache>
                <c:formatCode>General</c:formatCode>
                <c:ptCount val="51"/>
                <c:pt idx="0">
                  <c:v>2743</c:v>
                </c:pt>
                <c:pt idx="1">
                  <c:v>1675</c:v>
                </c:pt>
                <c:pt idx="2">
                  <c:v>2837</c:v>
                </c:pt>
                <c:pt idx="3">
                  <c:v>2767</c:v>
                </c:pt>
                <c:pt idx="4">
                  <c:v>1615</c:v>
                </c:pt>
                <c:pt idx="5">
                  <c:v>1692</c:v>
                </c:pt>
                <c:pt idx="6">
                  <c:v>1468</c:v>
                </c:pt>
                <c:pt idx="7">
                  <c:v>734</c:v>
                </c:pt>
                <c:pt idx="8">
                  <c:v>2435</c:v>
                </c:pt>
                <c:pt idx="9">
                  <c:v>2983</c:v>
                </c:pt>
                <c:pt idx="10">
                  <c:v>2726</c:v>
                </c:pt>
                <c:pt idx="11">
                  <c:v>1140</c:v>
                </c:pt>
                <c:pt idx="12">
                  <c:v>2103</c:v>
                </c:pt>
                <c:pt idx="13">
                  <c:v>1636</c:v>
                </c:pt>
                <c:pt idx="14">
                  <c:v>2487</c:v>
                </c:pt>
                <c:pt idx="15">
                  <c:v>1867</c:v>
                </c:pt>
                <c:pt idx="16">
                  <c:v>2198</c:v>
                </c:pt>
                <c:pt idx="17">
                  <c:v>3442</c:v>
                </c:pt>
                <c:pt idx="18">
                  <c:v>2214</c:v>
                </c:pt>
                <c:pt idx="19">
                  <c:v>1877</c:v>
                </c:pt>
                <c:pt idx="20">
                  <c:v>1629</c:v>
                </c:pt>
                <c:pt idx="21">
                  <c:v>1497</c:v>
                </c:pt>
                <c:pt idx="22">
                  <c:v>2784</c:v>
                </c:pt>
                <c:pt idx="23">
                  <c:v>1630</c:v>
                </c:pt>
                <c:pt idx="24">
                  <c:v>2492</c:v>
                </c:pt>
                <c:pt idx="25">
                  <c:v>2508</c:v>
                </c:pt>
                <c:pt idx="26">
                  <c:v>2318</c:v>
                </c:pt>
                <c:pt idx="27">
                  <c:v>1624</c:v>
                </c:pt>
                <c:pt idx="28">
                  <c:v>2551</c:v>
                </c:pt>
                <c:pt idx="29">
                  <c:v>1512</c:v>
                </c:pt>
                <c:pt idx="30">
                  <c:v>1666</c:v>
                </c:pt>
                <c:pt idx="31">
                  <c:v>2839</c:v>
                </c:pt>
                <c:pt idx="32">
                  <c:v>1761</c:v>
                </c:pt>
                <c:pt idx="33">
                  <c:v>1880</c:v>
                </c:pt>
                <c:pt idx="34">
                  <c:v>1432</c:v>
                </c:pt>
                <c:pt idx="35">
                  <c:v>2677</c:v>
                </c:pt>
                <c:pt idx="36">
                  <c:v>3182</c:v>
                </c:pt>
                <c:pt idx="37">
                  <c:v>1799</c:v>
                </c:pt>
                <c:pt idx="38">
                  <c:v>2318</c:v>
                </c:pt>
                <c:pt idx="39">
                  <c:v>1882</c:v>
                </c:pt>
                <c:pt idx="40">
                  <c:v>2530</c:v>
                </c:pt>
                <c:pt idx="41">
                  <c:v>1642</c:v>
                </c:pt>
                <c:pt idx="42">
                  <c:v>2935</c:v>
                </c:pt>
                <c:pt idx="43">
                  <c:v>1984</c:v>
                </c:pt>
                <c:pt idx="44">
                  <c:v>1172</c:v>
                </c:pt>
                <c:pt idx="45">
                  <c:v>1209</c:v>
                </c:pt>
                <c:pt idx="46">
                  <c:v>2024</c:v>
                </c:pt>
                <c:pt idx="47">
                  <c:v>1544</c:v>
                </c:pt>
                <c:pt idx="48">
                  <c:v>3451</c:v>
                </c:pt>
                <c:pt idx="49">
                  <c:v>1865</c:v>
                </c:pt>
                <c:pt idx="50">
                  <c:v>2521</c:v>
                </c:pt>
              </c:numCache>
            </c:numRef>
          </c:yVal>
          <c:smooth val="0"/>
          <c:extLst>
            <c:ext xmlns:c16="http://schemas.microsoft.com/office/drawing/2014/chart" uri="{C3380CC4-5D6E-409C-BE32-E72D297353CC}">
              <c16:uniqueId val="{00000001-4F45-407C-BDB4-6AA94C9DE0B2}"/>
            </c:ext>
          </c:extLst>
        </c:ser>
        <c:dLbls>
          <c:showLegendKey val="0"/>
          <c:showVal val="0"/>
          <c:showCatName val="0"/>
          <c:showSerName val="0"/>
          <c:showPercent val="0"/>
          <c:showBubbleSize val="0"/>
        </c:dLbls>
        <c:axId val="2076362144"/>
        <c:axId val="1937460496"/>
      </c:scatterChart>
      <c:valAx>
        <c:axId val="2076362144"/>
        <c:scaling>
          <c:orientation val="minMax"/>
        </c:scaling>
        <c:delete val="0"/>
        <c:axPos val="b"/>
        <c:majorGridlines>
          <c:spPr>
            <a:ln w="3175" cap="flat" cmpd="sng" algn="ctr">
              <a:solidFill>
                <a:schemeClr val="tx1">
                  <a:lumMod val="15000"/>
                  <a:lumOff val="85000"/>
                </a:schemeClr>
              </a:solidFill>
              <a:prstDash val="sysDot"/>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000"/>
                  <a:t>Biden's Margin Over Trump, 2020</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7460496"/>
        <c:crosses val="autoZero"/>
        <c:crossBetween val="midCat"/>
      </c:valAx>
      <c:valAx>
        <c:axId val="1937460496"/>
        <c:scaling>
          <c:orientation val="minMax"/>
        </c:scaling>
        <c:delete val="0"/>
        <c:axPos val="l"/>
        <c:majorGridlines>
          <c:spPr>
            <a:ln w="3175" cap="flat" cmpd="sng" algn="ctr">
              <a:solidFill>
                <a:schemeClr val="tx1">
                  <a:lumMod val="15000"/>
                  <a:lumOff val="85000"/>
                </a:schemeClr>
              </a:solidFill>
              <a:prstDash val="sysDot"/>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COVID death</a:t>
                </a:r>
                <a:r>
                  <a:rPr lang="en-US" baseline="0"/>
                  <a:t> rate per 1 million people, February 1, 2021 - October 1, 2023, reported</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20763621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Nate Silver data with DC removed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38100">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4.3794180996535662E-2"/>
                  <c:y val="-0.32567175199241954"/>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1600" baseline="0"/>
                      <a:t>y = -1540.4x + 2099.6</a:t>
                    </a:r>
                    <a:br>
                      <a:rPr lang="en-US" sz="1600" baseline="0"/>
                    </a:br>
                    <a:r>
                      <a:rPr lang="en-US" sz="1600" baseline="0"/>
                      <a:t>R² = 0.2871</a:t>
                    </a:r>
                    <a:endParaRPr lang="en-US" sz="1600"/>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'DC removed'!$D$4:$D$53</c:f>
              <c:numCache>
                <c:formatCode>0%</c:formatCode>
                <c:ptCount val="50"/>
                <c:pt idx="0">
                  <c:v>-0.25459999999999994</c:v>
                </c:pt>
                <c:pt idx="1">
                  <c:v>-0.10059999999999997</c:v>
                </c:pt>
                <c:pt idx="2">
                  <c:v>3.1000000000000472E-3</c:v>
                </c:pt>
                <c:pt idx="3">
                  <c:v>-0.2762</c:v>
                </c:pt>
                <c:pt idx="4">
                  <c:v>0.29139999999999994</c:v>
                </c:pt>
                <c:pt idx="5">
                  <c:v>0.13500000000000006</c:v>
                </c:pt>
                <c:pt idx="6">
                  <c:v>0.20030000000000003</c:v>
                </c:pt>
                <c:pt idx="7">
                  <c:v>0.18970000000000004</c:v>
                </c:pt>
                <c:pt idx="8">
                  <c:v>-3.3499999999999974E-2</c:v>
                </c:pt>
                <c:pt idx="9">
                  <c:v>2.2999999999999687E-3</c:v>
                </c:pt>
                <c:pt idx="10">
                  <c:v>0.29459999999999997</c:v>
                </c:pt>
                <c:pt idx="11">
                  <c:v>-0.30690000000000006</c:v>
                </c:pt>
                <c:pt idx="12">
                  <c:v>0.16939999999999994</c:v>
                </c:pt>
                <c:pt idx="13">
                  <c:v>-0.16040000000000004</c:v>
                </c:pt>
                <c:pt idx="14">
                  <c:v>-8.2000000000000017E-2</c:v>
                </c:pt>
                <c:pt idx="15">
                  <c:v>-0.14600000000000007</c:v>
                </c:pt>
                <c:pt idx="16">
                  <c:v>-0.25920000000000004</c:v>
                </c:pt>
                <c:pt idx="17">
                  <c:v>-0.18609999999999999</c:v>
                </c:pt>
                <c:pt idx="18">
                  <c:v>9.0600000000000014E-2</c:v>
                </c:pt>
                <c:pt idx="19">
                  <c:v>0.33209999999999995</c:v>
                </c:pt>
                <c:pt idx="20">
                  <c:v>0.33460000000000001</c:v>
                </c:pt>
                <c:pt idx="21">
                  <c:v>2.7799999999999936E-2</c:v>
                </c:pt>
                <c:pt idx="22">
                  <c:v>7.1200000000000041E-2</c:v>
                </c:pt>
                <c:pt idx="23">
                  <c:v>-0.1653</c:v>
                </c:pt>
                <c:pt idx="24">
                  <c:v>-0.15370000000000006</c:v>
                </c:pt>
                <c:pt idx="25">
                  <c:v>-0.16370000000000001</c:v>
                </c:pt>
                <c:pt idx="26">
                  <c:v>-0.19050000000000006</c:v>
                </c:pt>
                <c:pt idx="27">
                  <c:v>2.3900000000000032E-2</c:v>
                </c:pt>
                <c:pt idx="28">
                  <c:v>7.350000000000001E-2</c:v>
                </c:pt>
                <c:pt idx="29">
                  <c:v>0.15890000000000004</c:v>
                </c:pt>
                <c:pt idx="30">
                  <c:v>0.10790000000000005</c:v>
                </c:pt>
                <c:pt idx="31">
                  <c:v>0.23090000000000005</c:v>
                </c:pt>
                <c:pt idx="32">
                  <c:v>-1.3400000000000023E-2</c:v>
                </c:pt>
                <c:pt idx="33">
                  <c:v>-0.33350000000000002</c:v>
                </c:pt>
                <c:pt idx="34">
                  <c:v>-8.0200000000000049E-2</c:v>
                </c:pt>
                <c:pt idx="35">
                  <c:v>-0.33079999999999993</c:v>
                </c:pt>
                <c:pt idx="36">
                  <c:v>0.1608</c:v>
                </c:pt>
                <c:pt idx="37">
                  <c:v>1.1799999999999977E-2</c:v>
                </c:pt>
                <c:pt idx="38">
                  <c:v>0.20779999999999998</c:v>
                </c:pt>
                <c:pt idx="39">
                  <c:v>-0.11680000000000001</c:v>
                </c:pt>
                <c:pt idx="40">
                  <c:v>-0.2616</c:v>
                </c:pt>
                <c:pt idx="41">
                  <c:v>-0.23210000000000003</c:v>
                </c:pt>
                <c:pt idx="42">
                  <c:v>-5.5700000000000027E-2</c:v>
                </c:pt>
                <c:pt idx="43">
                  <c:v>-0.20250000000000001</c:v>
                </c:pt>
                <c:pt idx="44">
                  <c:v>0.35420000000000007</c:v>
                </c:pt>
                <c:pt idx="45">
                  <c:v>0.10110000000000002</c:v>
                </c:pt>
                <c:pt idx="46">
                  <c:v>0.192</c:v>
                </c:pt>
                <c:pt idx="47">
                  <c:v>-0.38930000000000003</c:v>
                </c:pt>
                <c:pt idx="48">
                  <c:v>6.2999999999999723E-3</c:v>
                </c:pt>
                <c:pt idx="49">
                  <c:v>-0.43390000000000001</c:v>
                </c:pt>
              </c:numCache>
            </c:numRef>
          </c:xVal>
          <c:yVal>
            <c:numRef>
              <c:f>'DC removed'!$C$4:$C$53</c:f>
              <c:numCache>
                <c:formatCode>General</c:formatCode>
                <c:ptCount val="50"/>
                <c:pt idx="0">
                  <c:v>2743</c:v>
                </c:pt>
                <c:pt idx="1">
                  <c:v>1675</c:v>
                </c:pt>
                <c:pt idx="2">
                  <c:v>2837</c:v>
                </c:pt>
                <c:pt idx="3">
                  <c:v>2767</c:v>
                </c:pt>
                <c:pt idx="4">
                  <c:v>1615</c:v>
                </c:pt>
                <c:pt idx="5">
                  <c:v>1692</c:v>
                </c:pt>
                <c:pt idx="6">
                  <c:v>1468</c:v>
                </c:pt>
                <c:pt idx="7">
                  <c:v>2435</c:v>
                </c:pt>
                <c:pt idx="8">
                  <c:v>2983</c:v>
                </c:pt>
                <c:pt idx="9">
                  <c:v>2726</c:v>
                </c:pt>
                <c:pt idx="10">
                  <c:v>1140</c:v>
                </c:pt>
                <c:pt idx="11">
                  <c:v>2103</c:v>
                </c:pt>
                <c:pt idx="12">
                  <c:v>1636</c:v>
                </c:pt>
                <c:pt idx="13">
                  <c:v>2487</c:v>
                </c:pt>
                <c:pt idx="14">
                  <c:v>1867</c:v>
                </c:pt>
                <c:pt idx="15">
                  <c:v>2198</c:v>
                </c:pt>
                <c:pt idx="16">
                  <c:v>3442</c:v>
                </c:pt>
                <c:pt idx="17">
                  <c:v>2214</c:v>
                </c:pt>
                <c:pt idx="18">
                  <c:v>1877</c:v>
                </c:pt>
                <c:pt idx="19">
                  <c:v>1629</c:v>
                </c:pt>
                <c:pt idx="20">
                  <c:v>1497</c:v>
                </c:pt>
                <c:pt idx="21">
                  <c:v>2784</c:v>
                </c:pt>
                <c:pt idx="22">
                  <c:v>1630</c:v>
                </c:pt>
                <c:pt idx="23">
                  <c:v>2492</c:v>
                </c:pt>
                <c:pt idx="24">
                  <c:v>2508</c:v>
                </c:pt>
                <c:pt idx="25">
                  <c:v>2318</c:v>
                </c:pt>
                <c:pt idx="26">
                  <c:v>1624</c:v>
                </c:pt>
                <c:pt idx="27">
                  <c:v>2551</c:v>
                </c:pt>
                <c:pt idx="28">
                  <c:v>1512</c:v>
                </c:pt>
                <c:pt idx="29">
                  <c:v>1666</c:v>
                </c:pt>
                <c:pt idx="30">
                  <c:v>2839</c:v>
                </c:pt>
                <c:pt idx="31">
                  <c:v>1761</c:v>
                </c:pt>
                <c:pt idx="32">
                  <c:v>1880</c:v>
                </c:pt>
                <c:pt idx="33">
                  <c:v>1432</c:v>
                </c:pt>
                <c:pt idx="34">
                  <c:v>2677</c:v>
                </c:pt>
                <c:pt idx="35">
                  <c:v>3182</c:v>
                </c:pt>
                <c:pt idx="36">
                  <c:v>1799</c:v>
                </c:pt>
                <c:pt idx="37">
                  <c:v>2318</c:v>
                </c:pt>
                <c:pt idx="38">
                  <c:v>1882</c:v>
                </c:pt>
                <c:pt idx="39">
                  <c:v>2530</c:v>
                </c:pt>
                <c:pt idx="40">
                  <c:v>1642</c:v>
                </c:pt>
                <c:pt idx="41">
                  <c:v>2935</c:v>
                </c:pt>
                <c:pt idx="42">
                  <c:v>1984</c:v>
                </c:pt>
                <c:pt idx="43">
                  <c:v>1172</c:v>
                </c:pt>
                <c:pt idx="44">
                  <c:v>1209</c:v>
                </c:pt>
                <c:pt idx="45">
                  <c:v>2024</c:v>
                </c:pt>
                <c:pt idx="46">
                  <c:v>1544</c:v>
                </c:pt>
                <c:pt idx="47">
                  <c:v>3451</c:v>
                </c:pt>
                <c:pt idx="48">
                  <c:v>1865</c:v>
                </c:pt>
                <c:pt idx="49">
                  <c:v>2521</c:v>
                </c:pt>
              </c:numCache>
            </c:numRef>
          </c:yVal>
          <c:smooth val="0"/>
          <c:extLst>
            <c:ext xmlns:c16="http://schemas.microsoft.com/office/drawing/2014/chart" uri="{C3380CC4-5D6E-409C-BE32-E72D297353CC}">
              <c16:uniqueId val="{00000000-E828-46BF-9FB6-5AB8395C150A}"/>
            </c:ext>
          </c:extLst>
        </c:ser>
        <c:dLbls>
          <c:showLegendKey val="0"/>
          <c:showVal val="0"/>
          <c:showCatName val="0"/>
          <c:showSerName val="0"/>
          <c:showPercent val="0"/>
          <c:showBubbleSize val="0"/>
        </c:dLbls>
        <c:axId val="432015088"/>
        <c:axId val="1939121792"/>
      </c:scatterChart>
      <c:valAx>
        <c:axId val="432015088"/>
        <c:scaling>
          <c:orientation val="minMax"/>
        </c:scaling>
        <c:delete val="0"/>
        <c:axPos val="b"/>
        <c:majorGridlines>
          <c:spPr>
            <a:ln w="3175" cap="flat" cmpd="sng" algn="ctr">
              <a:solidFill>
                <a:schemeClr val="tx1">
                  <a:lumMod val="15000"/>
                  <a:lumOff val="85000"/>
                </a:schemeClr>
              </a:solidFill>
              <a:prstDash val="sysDot"/>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000"/>
                  <a:t>Biden's margin</a:t>
                </a:r>
                <a:r>
                  <a:rPr lang="en-US" sz="2000" baseline="0"/>
                  <a:t> over Trump, 2020</a:t>
                </a:r>
                <a:endParaRPr lang="en-US" sz="2000"/>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9121792"/>
        <c:crosses val="autoZero"/>
        <c:crossBetween val="midCat"/>
      </c:valAx>
      <c:valAx>
        <c:axId val="1939121792"/>
        <c:scaling>
          <c:orientation val="minMax"/>
        </c:scaling>
        <c:delete val="0"/>
        <c:axPos val="l"/>
        <c:majorGridlines>
          <c:spPr>
            <a:ln w="3175" cap="flat" cmpd="sng" algn="ctr">
              <a:solidFill>
                <a:schemeClr val="tx1">
                  <a:lumMod val="15000"/>
                  <a:lumOff val="85000"/>
                </a:schemeClr>
              </a:solidFill>
              <a:prstDash val="sysDot"/>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kern="1200" baseline="0">
                    <a:solidFill>
                      <a:sysClr val="windowText" lastClr="000000">
                        <a:lumMod val="65000"/>
                        <a:lumOff val="35000"/>
                      </a:sysClr>
                    </a:solidFill>
                  </a:rPr>
                  <a:t>COVID death rate per 1 million people, February 1, 2021 - October 1, 2023, reported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3201508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9050" cap="rnd">
              <a:noFill/>
              <a:round/>
            </a:ln>
            <a:effectLst/>
          </c:spPr>
          <c:marker>
            <c:symbol val="circle"/>
            <c:size val="9"/>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1.2991413913120786E-3"/>
                  <c:y val="-7.0281794784488548E-4"/>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2400" baseline="0"/>
                      <a:t>y = -0.4254x + 17.327</a:t>
                    </a:r>
                    <a:br>
                      <a:rPr lang="en-US" sz="2400" baseline="0"/>
                    </a:br>
                    <a:r>
                      <a:rPr lang="en-US" sz="2400" baseline="0"/>
                      <a:t>R² = 0.0025</a:t>
                    </a:r>
                    <a:endParaRPr lang="en-US" sz="2400"/>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Analysis!$J$4:$J$54</c:f>
              <c:numCache>
                <c:formatCode>0%</c:formatCode>
                <c:ptCount val="51"/>
                <c:pt idx="0">
                  <c:v>-0.25459999999999994</c:v>
                </c:pt>
                <c:pt idx="1">
                  <c:v>-0.10059999999999997</c:v>
                </c:pt>
                <c:pt idx="2">
                  <c:v>3.1000000000000472E-3</c:v>
                </c:pt>
                <c:pt idx="3">
                  <c:v>-0.2762</c:v>
                </c:pt>
                <c:pt idx="4">
                  <c:v>0.29139999999999994</c:v>
                </c:pt>
                <c:pt idx="5">
                  <c:v>0.13500000000000006</c:v>
                </c:pt>
                <c:pt idx="6">
                  <c:v>0.20030000000000003</c:v>
                </c:pt>
                <c:pt idx="7">
                  <c:v>0.86749999999999994</c:v>
                </c:pt>
                <c:pt idx="8">
                  <c:v>0.18970000000000004</c:v>
                </c:pt>
                <c:pt idx="9">
                  <c:v>-3.3499999999999974E-2</c:v>
                </c:pt>
                <c:pt idx="10">
                  <c:v>2.2999999999999687E-3</c:v>
                </c:pt>
                <c:pt idx="11">
                  <c:v>0.29459999999999997</c:v>
                </c:pt>
                <c:pt idx="12">
                  <c:v>-0.30690000000000006</c:v>
                </c:pt>
                <c:pt idx="13">
                  <c:v>0.16939999999999994</c:v>
                </c:pt>
                <c:pt idx="14">
                  <c:v>-0.16040000000000004</c:v>
                </c:pt>
                <c:pt idx="15">
                  <c:v>-8.2000000000000017E-2</c:v>
                </c:pt>
                <c:pt idx="16">
                  <c:v>-0.14600000000000007</c:v>
                </c:pt>
                <c:pt idx="17">
                  <c:v>-0.25920000000000004</c:v>
                </c:pt>
                <c:pt idx="18">
                  <c:v>-0.18609999999999999</c:v>
                </c:pt>
                <c:pt idx="19">
                  <c:v>9.0600000000000014E-2</c:v>
                </c:pt>
                <c:pt idx="20">
                  <c:v>0.33209999999999995</c:v>
                </c:pt>
                <c:pt idx="21">
                  <c:v>0.33460000000000001</c:v>
                </c:pt>
                <c:pt idx="22">
                  <c:v>2.7799999999999936E-2</c:v>
                </c:pt>
                <c:pt idx="23">
                  <c:v>7.1200000000000041E-2</c:v>
                </c:pt>
                <c:pt idx="24">
                  <c:v>-0.1653</c:v>
                </c:pt>
                <c:pt idx="25">
                  <c:v>-0.15370000000000006</c:v>
                </c:pt>
                <c:pt idx="26">
                  <c:v>-0.16370000000000001</c:v>
                </c:pt>
                <c:pt idx="27">
                  <c:v>-0.19050000000000006</c:v>
                </c:pt>
                <c:pt idx="28">
                  <c:v>2.3900000000000032E-2</c:v>
                </c:pt>
                <c:pt idx="29">
                  <c:v>7.350000000000001E-2</c:v>
                </c:pt>
                <c:pt idx="30">
                  <c:v>0.15890000000000004</c:v>
                </c:pt>
                <c:pt idx="31">
                  <c:v>0.10790000000000005</c:v>
                </c:pt>
                <c:pt idx="32">
                  <c:v>0.23090000000000005</c:v>
                </c:pt>
                <c:pt idx="33">
                  <c:v>-1.3400000000000023E-2</c:v>
                </c:pt>
                <c:pt idx="34">
                  <c:v>-0.33350000000000002</c:v>
                </c:pt>
                <c:pt idx="35">
                  <c:v>-8.0200000000000049E-2</c:v>
                </c:pt>
                <c:pt idx="36">
                  <c:v>-0.33079999999999993</c:v>
                </c:pt>
                <c:pt idx="37">
                  <c:v>0.1608</c:v>
                </c:pt>
                <c:pt idx="38">
                  <c:v>1.1799999999999977E-2</c:v>
                </c:pt>
                <c:pt idx="39">
                  <c:v>0.20779999999999998</c:v>
                </c:pt>
                <c:pt idx="40">
                  <c:v>-0.11680000000000001</c:v>
                </c:pt>
                <c:pt idx="41">
                  <c:v>-0.2616</c:v>
                </c:pt>
                <c:pt idx="42">
                  <c:v>-0.23210000000000003</c:v>
                </c:pt>
                <c:pt idx="43">
                  <c:v>-5.5700000000000027E-2</c:v>
                </c:pt>
                <c:pt idx="44">
                  <c:v>-0.20250000000000001</c:v>
                </c:pt>
                <c:pt idx="45">
                  <c:v>0.35420000000000007</c:v>
                </c:pt>
                <c:pt idx="46">
                  <c:v>0.10110000000000002</c:v>
                </c:pt>
                <c:pt idx="47">
                  <c:v>0.192</c:v>
                </c:pt>
                <c:pt idx="48">
                  <c:v>-0.38930000000000003</c:v>
                </c:pt>
                <c:pt idx="49">
                  <c:v>6.2999999999999723E-3</c:v>
                </c:pt>
                <c:pt idx="50">
                  <c:v>-0.43390000000000001</c:v>
                </c:pt>
              </c:numCache>
            </c:numRef>
          </c:xVal>
          <c:yVal>
            <c:numRef>
              <c:f>Analysis!$K$4:$K$54</c:f>
              <c:numCache>
                <c:formatCode>General</c:formatCode>
                <c:ptCount val="51"/>
                <c:pt idx="0">
                  <c:v>17.8</c:v>
                </c:pt>
                <c:pt idx="1">
                  <c:v>13.1</c:v>
                </c:pt>
                <c:pt idx="2">
                  <c:v>18.5</c:v>
                </c:pt>
                <c:pt idx="3">
                  <c:v>17.7</c:v>
                </c:pt>
                <c:pt idx="4">
                  <c:v>15.2</c:v>
                </c:pt>
                <c:pt idx="5">
                  <c:v>15.1</c:v>
                </c:pt>
                <c:pt idx="6">
                  <c:v>18.2</c:v>
                </c:pt>
                <c:pt idx="7">
                  <c:v>13</c:v>
                </c:pt>
                <c:pt idx="8">
                  <c:v>20</c:v>
                </c:pt>
                <c:pt idx="9">
                  <c:v>21.3</c:v>
                </c:pt>
                <c:pt idx="10">
                  <c:v>14.7</c:v>
                </c:pt>
                <c:pt idx="11">
                  <c:v>19.600000000000001</c:v>
                </c:pt>
                <c:pt idx="12">
                  <c:v>16.7</c:v>
                </c:pt>
                <c:pt idx="13">
                  <c:v>16.600000000000001</c:v>
                </c:pt>
                <c:pt idx="14">
                  <c:v>16.5</c:v>
                </c:pt>
                <c:pt idx="15">
                  <c:v>17.899999999999999</c:v>
                </c:pt>
                <c:pt idx="16">
                  <c:v>16.8</c:v>
                </c:pt>
                <c:pt idx="17">
                  <c:v>17.2</c:v>
                </c:pt>
                <c:pt idx="18">
                  <c:v>16.399999999999999</c:v>
                </c:pt>
                <c:pt idx="19">
                  <c:v>21.8</c:v>
                </c:pt>
                <c:pt idx="20">
                  <c:v>16.3</c:v>
                </c:pt>
                <c:pt idx="21">
                  <c:v>17.399999999999999</c:v>
                </c:pt>
                <c:pt idx="22">
                  <c:v>18.2</c:v>
                </c:pt>
                <c:pt idx="23">
                  <c:v>16.8</c:v>
                </c:pt>
                <c:pt idx="24">
                  <c:v>16.899999999999999</c:v>
                </c:pt>
                <c:pt idx="25">
                  <c:v>17.7</c:v>
                </c:pt>
                <c:pt idx="26">
                  <c:v>19.7</c:v>
                </c:pt>
                <c:pt idx="27">
                  <c:v>16.5</c:v>
                </c:pt>
                <c:pt idx="28">
                  <c:v>16.5</c:v>
                </c:pt>
                <c:pt idx="29">
                  <c:v>19.3</c:v>
                </c:pt>
                <c:pt idx="30">
                  <c:v>17</c:v>
                </c:pt>
                <c:pt idx="31">
                  <c:v>18.5</c:v>
                </c:pt>
                <c:pt idx="32">
                  <c:v>17.399999999999999</c:v>
                </c:pt>
                <c:pt idx="33">
                  <c:v>17.100000000000001</c:v>
                </c:pt>
                <c:pt idx="34">
                  <c:v>16.100000000000001</c:v>
                </c:pt>
                <c:pt idx="35">
                  <c:v>17.899999999999999</c:v>
                </c:pt>
                <c:pt idx="36">
                  <c:v>16.399999999999999</c:v>
                </c:pt>
                <c:pt idx="37">
                  <c:v>18.600000000000001</c:v>
                </c:pt>
                <c:pt idx="38">
                  <c:v>19.100000000000001</c:v>
                </c:pt>
                <c:pt idx="39">
                  <c:v>18.2</c:v>
                </c:pt>
                <c:pt idx="40">
                  <c:v>18.7</c:v>
                </c:pt>
                <c:pt idx="41">
                  <c:v>17.600000000000001</c:v>
                </c:pt>
                <c:pt idx="42">
                  <c:v>17.100000000000001</c:v>
                </c:pt>
                <c:pt idx="43">
                  <c:v>13.2</c:v>
                </c:pt>
                <c:pt idx="44">
                  <c:v>11.7</c:v>
                </c:pt>
                <c:pt idx="45">
                  <c:v>20.6</c:v>
                </c:pt>
                <c:pt idx="46">
                  <c:v>16.3</c:v>
                </c:pt>
                <c:pt idx="47">
                  <c:v>16.2</c:v>
                </c:pt>
                <c:pt idx="48">
                  <c:v>20.9</c:v>
                </c:pt>
                <c:pt idx="49">
                  <c:v>18</c:v>
                </c:pt>
                <c:pt idx="50">
                  <c:v>17.8</c:v>
                </c:pt>
              </c:numCache>
            </c:numRef>
          </c:yVal>
          <c:smooth val="0"/>
          <c:extLst>
            <c:ext xmlns:c16="http://schemas.microsoft.com/office/drawing/2014/chart" uri="{C3380CC4-5D6E-409C-BE32-E72D297353CC}">
              <c16:uniqueId val="{00000000-4605-4524-8F51-55D4CD6AB7CA}"/>
            </c:ext>
          </c:extLst>
        </c:ser>
        <c:dLbls>
          <c:showLegendKey val="0"/>
          <c:showVal val="0"/>
          <c:showCatName val="0"/>
          <c:showSerName val="0"/>
          <c:showPercent val="0"/>
          <c:showBubbleSize val="0"/>
        </c:dLbls>
        <c:axId val="164058879"/>
        <c:axId val="160770208"/>
      </c:scatterChart>
      <c:valAx>
        <c:axId val="164058879"/>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000" b="0" i="0" u="none" strike="noStrike" kern="1200" baseline="0">
                    <a:solidFill>
                      <a:sysClr val="windowText" lastClr="000000">
                        <a:lumMod val="65000"/>
                        <a:lumOff val="35000"/>
                      </a:sysClr>
                    </a:solidFill>
                  </a:rPr>
                  <a:t>Biden's margin over Trump, 2020</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770208"/>
        <c:crosses val="autoZero"/>
        <c:crossBetween val="midCat"/>
      </c:valAx>
      <c:valAx>
        <c:axId val="160770208"/>
        <c:scaling>
          <c:orientation val="minMax"/>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a:t>Percentage of Population Age 65 and Older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6405887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8"/>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2400" baseline="0"/>
                      <a:t>y = 0.3337x + 0.6707</a:t>
                    </a:r>
                    <a:br>
                      <a:rPr lang="en-US" sz="2400" baseline="0"/>
                    </a:br>
                    <a:r>
                      <a:rPr lang="en-US" sz="2400" baseline="0"/>
                      <a:t>R² = 0.7058</a:t>
                    </a:r>
                    <a:endParaRPr lang="en-US" sz="2400"/>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Analysis!$J$4:$J$54</c:f>
              <c:numCache>
                <c:formatCode>0%</c:formatCode>
                <c:ptCount val="51"/>
                <c:pt idx="0">
                  <c:v>-0.25459999999999994</c:v>
                </c:pt>
                <c:pt idx="1">
                  <c:v>-0.10059999999999997</c:v>
                </c:pt>
                <c:pt idx="2">
                  <c:v>3.1000000000000472E-3</c:v>
                </c:pt>
                <c:pt idx="3">
                  <c:v>-0.2762</c:v>
                </c:pt>
                <c:pt idx="4">
                  <c:v>0.29139999999999994</c:v>
                </c:pt>
                <c:pt idx="5">
                  <c:v>0.13500000000000006</c:v>
                </c:pt>
                <c:pt idx="6">
                  <c:v>0.20030000000000003</c:v>
                </c:pt>
                <c:pt idx="7">
                  <c:v>0.86749999999999994</c:v>
                </c:pt>
                <c:pt idx="8">
                  <c:v>0.18970000000000004</c:v>
                </c:pt>
                <c:pt idx="9">
                  <c:v>-3.3499999999999974E-2</c:v>
                </c:pt>
                <c:pt idx="10">
                  <c:v>2.2999999999999687E-3</c:v>
                </c:pt>
                <c:pt idx="11">
                  <c:v>0.29459999999999997</c:v>
                </c:pt>
                <c:pt idx="12">
                  <c:v>-0.30690000000000006</c:v>
                </c:pt>
                <c:pt idx="13">
                  <c:v>0.16939999999999994</c:v>
                </c:pt>
                <c:pt idx="14">
                  <c:v>-0.16040000000000004</c:v>
                </c:pt>
                <c:pt idx="15">
                  <c:v>-8.2000000000000017E-2</c:v>
                </c:pt>
                <c:pt idx="16">
                  <c:v>-0.14600000000000007</c:v>
                </c:pt>
                <c:pt idx="17">
                  <c:v>-0.25920000000000004</c:v>
                </c:pt>
                <c:pt idx="18">
                  <c:v>-0.18609999999999999</c:v>
                </c:pt>
                <c:pt idx="19">
                  <c:v>9.0600000000000014E-2</c:v>
                </c:pt>
                <c:pt idx="20">
                  <c:v>0.33209999999999995</c:v>
                </c:pt>
                <c:pt idx="21">
                  <c:v>0.33460000000000001</c:v>
                </c:pt>
                <c:pt idx="22">
                  <c:v>2.7799999999999936E-2</c:v>
                </c:pt>
                <c:pt idx="23">
                  <c:v>7.1200000000000041E-2</c:v>
                </c:pt>
                <c:pt idx="24">
                  <c:v>-0.1653</c:v>
                </c:pt>
                <c:pt idx="25">
                  <c:v>-0.15370000000000006</c:v>
                </c:pt>
                <c:pt idx="26">
                  <c:v>-0.16370000000000001</c:v>
                </c:pt>
                <c:pt idx="27">
                  <c:v>-0.19050000000000006</c:v>
                </c:pt>
                <c:pt idx="28">
                  <c:v>2.3900000000000032E-2</c:v>
                </c:pt>
                <c:pt idx="29">
                  <c:v>7.350000000000001E-2</c:v>
                </c:pt>
                <c:pt idx="30">
                  <c:v>0.15890000000000004</c:v>
                </c:pt>
                <c:pt idx="31">
                  <c:v>0.10790000000000005</c:v>
                </c:pt>
                <c:pt idx="32">
                  <c:v>0.23090000000000005</c:v>
                </c:pt>
                <c:pt idx="33">
                  <c:v>-1.3400000000000023E-2</c:v>
                </c:pt>
                <c:pt idx="34">
                  <c:v>-0.33350000000000002</c:v>
                </c:pt>
                <c:pt idx="35">
                  <c:v>-8.0200000000000049E-2</c:v>
                </c:pt>
                <c:pt idx="36">
                  <c:v>-0.33079999999999993</c:v>
                </c:pt>
                <c:pt idx="37">
                  <c:v>0.1608</c:v>
                </c:pt>
                <c:pt idx="38">
                  <c:v>1.1799999999999977E-2</c:v>
                </c:pt>
                <c:pt idx="39">
                  <c:v>0.20779999999999998</c:v>
                </c:pt>
                <c:pt idx="40">
                  <c:v>-0.11680000000000001</c:v>
                </c:pt>
                <c:pt idx="41">
                  <c:v>-0.2616</c:v>
                </c:pt>
                <c:pt idx="42">
                  <c:v>-0.23210000000000003</c:v>
                </c:pt>
                <c:pt idx="43">
                  <c:v>-5.5700000000000027E-2</c:v>
                </c:pt>
                <c:pt idx="44">
                  <c:v>-0.20250000000000001</c:v>
                </c:pt>
                <c:pt idx="45">
                  <c:v>0.35420000000000007</c:v>
                </c:pt>
                <c:pt idx="46">
                  <c:v>0.10110000000000002</c:v>
                </c:pt>
                <c:pt idx="47">
                  <c:v>0.192</c:v>
                </c:pt>
                <c:pt idx="48">
                  <c:v>-0.38930000000000003</c:v>
                </c:pt>
                <c:pt idx="49">
                  <c:v>6.2999999999999723E-3</c:v>
                </c:pt>
                <c:pt idx="50">
                  <c:v>-0.43390000000000001</c:v>
                </c:pt>
              </c:numCache>
            </c:numRef>
          </c:xVal>
          <c:yVal>
            <c:numRef>
              <c:f>Analysis!$L$4:$L$54</c:f>
              <c:numCache>
                <c:formatCode>General</c:formatCode>
                <c:ptCount val="51"/>
                <c:pt idx="0">
                  <c:v>0.52</c:v>
                </c:pt>
                <c:pt idx="1">
                  <c:v>0.64</c:v>
                </c:pt>
                <c:pt idx="2">
                  <c:v>0.64</c:v>
                </c:pt>
                <c:pt idx="3">
                  <c:v>0.56000000000000005</c:v>
                </c:pt>
                <c:pt idx="4">
                  <c:v>0.74</c:v>
                </c:pt>
                <c:pt idx="5">
                  <c:v>0.72</c:v>
                </c:pt>
                <c:pt idx="6">
                  <c:v>0.82</c:v>
                </c:pt>
                <c:pt idx="7" formatCode="0%">
                  <c:v>0.82</c:v>
                </c:pt>
                <c:pt idx="8">
                  <c:v>0.72</c:v>
                </c:pt>
                <c:pt idx="9">
                  <c:v>0.69</c:v>
                </c:pt>
                <c:pt idx="10">
                  <c:v>0.56000000000000005</c:v>
                </c:pt>
                <c:pt idx="11">
                  <c:v>0.81</c:v>
                </c:pt>
                <c:pt idx="12">
                  <c:v>0.56000000000000005</c:v>
                </c:pt>
                <c:pt idx="13">
                  <c:v>0.7</c:v>
                </c:pt>
                <c:pt idx="14">
                  <c:v>0.56999999999999995</c:v>
                </c:pt>
                <c:pt idx="15">
                  <c:v>0.63</c:v>
                </c:pt>
                <c:pt idx="16">
                  <c:v>0.64</c:v>
                </c:pt>
                <c:pt idx="17">
                  <c:v>0.59</c:v>
                </c:pt>
                <c:pt idx="18">
                  <c:v>0.55000000000000004</c:v>
                </c:pt>
                <c:pt idx="19">
                  <c:v>0.82</c:v>
                </c:pt>
                <c:pt idx="20">
                  <c:v>0.78</c:v>
                </c:pt>
                <c:pt idx="21">
                  <c:v>0.82</c:v>
                </c:pt>
                <c:pt idx="22">
                  <c:v>0.62</c:v>
                </c:pt>
                <c:pt idx="23">
                  <c:v>0.71</c:v>
                </c:pt>
                <c:pt idx="24">
                  <c:v>0.53</c:v>
                </c:pt>
                <c:pt idx="25">
                  <c:v>0.57999999999999996</c:v>
                </c:pt>
                <c:pt idx="26">
                  <c:v>0.57999999999999996</c:v>
                </c:pt>
                <c:pt idx="27">
                  <c:v>0.65</c:v>
                </c:pt>
                <c:pt idx="28">
                  <c:v>0.63</c:v>
                </c:pt>
                <c:pt idx="29">
                  <c:v>0.7</c:v>
                </c:pt>
                <c:pt idx="30">
                  <c:v>0.78</c:v>
                </c:pt>
                <c:pt idx="31">
                  <c:v>0.74</c:v>
                </c:pt>
                <c:pt idx="32">
                  <c:v>0.79</c:v>
                </c:pt>
                <c:pt idx="33">
                  <c:v>0.65</c:v>
                </c:pt>
                <c:pt idx="34">
                  <c:v>0.56999999999999995</c:v>
                </c:pt>
                <c:pt idx="35">
                  <c:v>0.6</c:v>
                </c:pt>
                <c:pt idx="36">
                  <c:v>0.59</c:v>
                </c:pt>
                <c:pt idx="37">
                  <c:v>0.71</c:v>
                </c:pt>
                <c:pt idx="38">
                  <c:v>0.72</c:v>
                </c:pt>
                <c:pt idx="39">
                  <c:v>0.86</c:v>
                </c:pt>
                <c:pt idx="40">
                  <c:v>0.59</c:v>
                </c:pt>
                <c:pt idx="41">
                  <c:v>0.65</c:v>
                </c:pt>
                <c:pt idx="42">
                  <c:v>0.56000000000000005</c:v>
                </c:pt>
                <c:pt idx="43">
                  <c:v>0.62</c:v>
                </c:pt>
                <c:pt idx="44">
                  <c:v>0.66</c:v>
                </c:pt>
                <c:pt idx="45">
                  <c:v>0.84</c:v>
                </c:pt>
                <c:pt idx="46">
                  <c:v>0.75</c:v>
                </c:pt>
                <c:pt idx="47">
                  <c:v>0.75</c:v>
                </c:pt>
                <c:pt idx="48">
                  <c:v>0.59</c:v>
                </c:pt>
                <c:pt idx="49">
                  <c:v>0.67</c:v>
                </c:pt>
                <c:pt idx="50">
                  <c:v>0.52</c:v>
                </c:pt>
              </c:numCache>
            </c:numRef>
          </c:yVal>
          <c:smooth val="0"/>
          <c:extLst>
            <c:ext xmlns:c16="http://schemas.microsoft.com/office/drawing/2014/chart" uri="{C3380CC4-5D6E-409C-BE32-E72D297353CC}">
              <c16:uniqueId val="{00000000-1EF2-4817-B515-DBF00D8BF4C0}"/>
            </c:ext>
          </c:extLst>
        </c:ser>
        <c:dLbls>
          <c:showLegendKey val="0"/>
          <c:showVal val="0"/>
          <c:showCatName val="0"/>
          <c:showSerName val="0"/>
          <c:showPercent val="0"/>
          <c:showBubbleSize val="0"/>
        </c:dLbls>
        <c:axId val="1577234336"/>
        <c:axId val="1937459536"/>
      </c:scatterChart>
      <c:valAx>
        <c:axId val="15772343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000" b="0" i="0" u="none" strike="noStrike" kern="1200" baseline="0">
                    <a:solidFill>
                      <a:sysClr val="windowText" lastClr="000000">
                        <a:lumMod val="65000"/>
                        <a:lumOff val="35000"/>
                      </a:sysClr>
                    </a:solidFill>
                  </a:rPr>
                  <a:t>Biden's margin over Trump, 2020</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7459536"/>
        <c:crosses val="autoZero"/>
        <c:crossBetween val="midCat"/>
      </c:valAx>
      <c:valAx>
        <c:axId val="1937459536"/>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a:t>Percent of Population Fully Vaccinated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crossAx val="15772343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8"/>
            <c:spPr>
              <a:solidFill>
                <a:schemeClr val="accent1"/>
              </a:solidFill>
              <a:ln w="9525">
                <a:solidFill>
                  <a:schemeClr val="accent1"/>
                </a:solidFill>
              </a:ln>
              <a:effectLst/>
            </c:spPr>
          </c:marker>
          <c:dLbls>
            <c:dLbl>
              <c:idx val="0"/>
              <c:tx>
                <c:rich>
                  <a:bodyPr/>
                  <a:lstStyle/>
                  <a:p>
                    <a:fld id="{F0FA9FEE-5661-4270-A9EE-9A91EE179AB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9CF4-48ED-AEB4-F98BD83BD2F5}"/>
                </c:ext>
              </c:extLst>
            </c:dLbl>
            <c:dLbl>
              <c:idx val="1"/>
              <c:tx>
                <c:rich>
                  <a:bodyPr/>
                  <a:lstStyle/>
                  <a:p>
                    <a:fld id="{4B5C894A-8FC1-45B3-98D8-9A801EB135A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CF4-48ED-AEB4-F98BD83BD2F5}"/>
                </c:ext>
              </c:extLst>
            </c:dLbl>
            <c:dLbl>
              <c:idx val="2"/>
              <c:tx>
                <c:rich>
                  <a:bodyPr/>
                  <a:lstStyle/>
                  <a:p>
                    <a:fld id="{4CC98A78-7F3B-400D-B611-508BF9AF6B5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9CF4-48ED-AEB4-F98BD83BD2F5}"/>
                </c:ext>
              </c:extLst>
            </c:dLbl>
            <c:dLbl>
              <c:idx val="3"/>
              <c:tx>
                <c:rich>
                  <a:bodyPr/>
                  <a:lstStyle/>
                  <a:p>
                    <a:fld id="{EFA87ACA-B789-4BAB-855E-F59B10036CF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CF4-48ED-AEB4-F98BD83BD2F5}"/>
                </c:ext>
              </c:extLst>
            </c:dLbl>
            <c:dLbl>
              <c:idx val="4"/>
              <c:tx>
                <c:rich>
                  <a:bodyPr/>
                  <a:lstStyle/>
                  <a:p>
                    <a:fld id="{C4331BAF-4B77-4DED-BC74-E26DAA25DF0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9CF4-48ED-AEB4-F98BD83BD2F5}"/>
                </c:ext>
              </c:extLst>
            </c:dLbl>
            <c:dLbl>
              <c:idx val="5"/>
              <c:tx>
                <c:rich>
                  <a:bodyPr/>
                  <a:lstStyle/>
                  <a:p>
                    <a:fld id="{4A609D1B-BA84-43D2-9C5D-0B9875F2ADA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9CF4-48ED-AEB4-F98BD83BD2F5}"/>
                </c:ext>
              </c:extLst>
            </c:dLbl>
            <c:dLbl>
              <c:idx val="6"/>
              <c:tx>
                <c:rich>
                  <a:bodyPr/>
                  <a:lstStyle/>
                  <a:p>
                    <a:fld id="{3B175E92-E58D-4F4A-B17F-5DA90BAD674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9CF4-48ED-AEB4-F98BD83BD2F5}"/>
                </c:ext>
              </c:extLst>
            </c:dLbl>
            <c:dLbl>
              <c:idx val="7"/>
              <c:layout>
                <c:manualLayout>
                  <c:x val="-5.8653024065637039E-3"/>
                  <c:y val="3.8447057541367236E-2"/>
                </c:manualLayout>
              </c:layout>
              <c:tx>
                <c:rich>
                  <a:bodyPr/>
                  <a:lstStyle/>
                  <a:p>
                    <a:fld id="{2DA89EB7-7C3F-45F1-BA47-A771054F40A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CF4-48ED-AEB4-F98BD83BD2F5}"/>
                </c:ext>
              </c:extLst>
            </c:dLbl>
            <c:dLbl>
              <c:idx val="8"/>
              <c:tx>
                <c:rich>
                  <a:bodyPr/>
                  <a:lstStyle/>
                  <a:p>
                    <a:fld id="{2D28DE6A-20B5-4953-A95D-5ECF4FACF02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9CF4-48ED-AEB4-F98BD83BD2F5}"/>
                </c:ext>
              </c:extLst>
            </c:dLbl>
            <c:dLbl>
              <c:idx val="9"/>
              <c:tx>
                <c:rich>
                  <a:bodyPr/>
                  <a:lstStyle/>
                  <a:p>
                    <a:fld id="{20B7433D-D9E0-4A00-A364-77A2B82EB24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9CF4-48ED-AEB4-F98BD83BD2F5}"/>
                </c:ext>
              </c:extLst>
            </c:dLbl>
            <c:dLbl>
              <c:idx val="10"/>
              <c:tx>
                <c:rich>
                  <a:bodyPr/>
                  <a:lstStyle/>
                  <a:p>
                    <a:fld id="{65581099-889C-4D98-928F-100FD41F99E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9CF4-48ED-AEB4-F98BD83BD2F5}"/>
                </c:ext>
              </c:extLst>
            </c:dLbl>
            <c:dLbl>
              <c:idx val="11"/>
              <c:tx>
                <c:rich>
                  <a:bodyPr/>
                  <a:lstStyle/>
                  <a:p>
                    <a:fld id="{E7C5E7CC-C608-480F-9265-BCB3D173AF1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9CF4-48ED-AEB4-F98BD83BD2F5}"/>
                </c:ext>
              </c:extLst>
            </c:dLbl>
            <c:dLbl>
              <c:idx val="12"/>
              <c:tx>
                <c:rich>
                  <a:bodyPr/>
                  <a:lstStyle/>
                  <a:p>
                    <a:fld id="{5511BC90-5519-4C72-AD5D-F4A32989AA1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9CF4-48ED-AEB4-F98BD83BD2F5}"/>
                </c:ext>
              </c:extLst>
            </c:dLbl>
            <c:dLbl>
              <c:idx val="13"/>
              <c:tx>
                <c:rich>
                  <a:bodyPr/>
                  <a:lstStyle/>
                  <a:p>
                    <a:fld id="{F3EDC87D-CB5B-4741-B02C-16154A5DCFF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9CF4-48ED-AEB4-F98BD83BD2F5}"/>
                </c:ext>
              </c:extLst>
            </c:dLbl>
            <c:dLbl>
              <c:idx val="14"/>
              <c:tx>
                <c:rich>
                  <a:bodyPr/>
                  <a:lstStyle/>
                  <a:p>
                    <a:fld id="{E205C100-8760-4A20-93A8-3DAFB379552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9CF4-48ED-AEB4-F98BD83BD2F5}"/>
                </c:ext>
              </c:extLst>
            </c:dLbl>
            <c:dLbl>
              <c:idx val="15"/>
              <c:tx>
                <c:rich>
                  <a:bodyPr/>
                  <a:lstStyle/>
                  <a:p>
                    <a:fld id="{F5F35550-9FC7-4FBC-9ACB-E92B57D0C1E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9CF4-48ED-AEB4-F98BD83BD2F5}"/>
                </c:ext>
              </c:extLst>
            </c:dLbl>
            <c:dLbl>
              <c:idx val="16"/>
              <c:tx>
                <c:rich>
                  <a:bodyPr/>
                  <a:lstStyle/>
                  <a:p>
                    <a:fld id="{CE5ED52D-EFE4-4400-B788-7EF585D5506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9CF4-48ED-AEB4-F98BD83BD2F5}"/>
                </c:ext>
              </c:extLst>
            </c:dLbl>
            <c:dLbl>
              <c:idx val="17"/>
              <c:tx>
                <c:rich>
                  <a:bodyPr/>
                  <a:lstStyle/>
                  <a:p>
                    <a:fld id="{DA6C1BEF-FAEA-4EBF-A9B8-6FBE95662A5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9CF4-48ED-AEB4-F98BD83BD2F5}"/>
                </c:ext>
              </c:extLst>
            </c:dLbl>
            <c:dLbl>
              <c:idx val="18"/>
              <c:tx>
                <c:rich>
                  <a:bodyPr/>
                  <a:lstStyle/>
                  <a:p>
                    <a:fld id="{629F858D-A563-4C60-8B7E-6F42C04F72F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9CF4-48ED-AEB4-F98BD83BD2F5}"/>
                </c:ext>
              </c:extLst>
            </c:dLbl>
            <c:dLbl>
              <c:idx val="19"/>
              <c:tx>
                <c:rich>
                  <a:bodyPr/>
                  <a:lstStyle/>
                  <a:p>
                    <a:fld id="{8770A247-02A7-4025-A128-7F9B23EAD0C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9CF4-48ED-AEB4-F98BD83BD2F5}"/>
                </c:ext>
              </c:extLst>
            </c:dLbl>
            <c:dLbl>
              <c:idx val="20"/>
              <c:tx>
                <c:rich>
                  <a:bodyPr/>
                  <a:lstStyle/>
                  <a:p>
                    <a:fld id="{11D46CD6-E50D-4D40-BD3A-3026343606E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9CF4-48ED-AEB4-F98BD83BD2F5}"/>
                </c:ext>
              </c:extLst>
            </c:dLbl>
            <c:dLbl>
              <c:idx val="21"/>
              <c:tx>
                <c:rich>
                  <a:bodyPr/>
                  <a:lstStyle/>
                  <a:p>
                    <a:fld id="{44B8269A-1AEB-4349-BF28-87765FDAD45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9CF4-48ED-AEB4-F98BD83BD2F5}"/>
                </c:ext>
              </c:extLst>
            </c:dLbl>
            <c:dLbl>
              <c:idx val="22"/>
              <c:tx>
                <c:rich>
                  <a:bodyPr/>
                  <a:lstStyle/>
                  <a:p>
                    <a:fld id="{49BF50D4-3E17-4A55-8394-7BF199989C7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9CF4-48ED-AEB4-F98BD83BD2F5}"/>
                </c:ext>
              </c:extLst>
            </c:dLbl>
            <c:dLbl>
              <c:idx val="23"/>
              <c:tx>
                <c:rich>
                  <a:bodyPr/>
                  <a:lstStyle/>
                  <a:p>
                    <a:fld id="{77AB2732-AC62-4023-B4B1-968C019F866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9CF4-48ED-AEB4-F98BD83BD2F5}"/>
                </c:ext>
              </c:extLst>
            </c:dLbl>
            <c:dLbl>
              <c:idx val="24"/>
              <c:tx>
                <c:rich>
                  <a:bodyPr/>
                  <a:lstStyle/>
                  <a:p>
                    <a:fld id="{951EEEE5-95AD-455A-B9A7-A597C3BF7AF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9CF4-48ED-AEB4-F98BD83BD2F5}"/>
                </c:ext>
              </c:extLst>
            </c:dLbl>
            <c:dLbl>
              <c:idx val="25"/>
              <c:tx>
                <c:rich>
                  <a:bodyPr/>
                  <a:lstStyle/>
                  <a:p>
                    <a:fld id="{77FE76EE-D52D-4E4D-A4BC-61B37255E91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9CF4-48ED-AEB4-F98BD83BD2F5}"/>
                </c:ext>
              </c:extLst>
            </c:dLbl>
            <c:dLbl>
              <c:idx val="26"/>
              <c:tx>
                <c:rich>
                  <a:bodyPr/>
                  <a:lstStyle/>
                  <a:p>
                    <a:fld id="{6D547550-8A7F-433E-B353-61C87884CAE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9CF4-48ED-AEB4-F98BD83BD2F5}"/>
                </c:ext>
              </c:extLst>
            </c:dLbl>
            <c:dLbl>
              <c:idx val="27"/>
              <c:tx>
                <c:rich>
                  <a:bodyPr/>
                  <a:lstStyle/>
                  <a:p>
                    <a:fld id="{06ED7D7A-629A-430B-8F36-AA228AC8D6E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9CF4-48ED-AEB4-F98BD83BD2F5}"/>
                </c:ext>
              </c:extLst>
            </c:dLbl>
            <c:dLbl>
              <c:idx val="28"/>
              <c:tx>
                <c:rich>
                  <a:bodyPr/>
                  <a:lstStyle/>
                  <a:p>
                    <a:fld id="{10EB08FA-07B2-4AE7-A8D9-9F0793FA973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9CF4-48ED-AEB4-F98BD83BD2F5}"/>
                </c:ext>
              </c:extLst>
            </c:dLbl>
            <c:dLbl>
              <c:idx val="29"/>
              <c:tx>
                <c:rich>
                  <a:bodyPr/>
                  <a:lstStyle/>
                  <a:p>
                    <a:fld id="{178B65A4-00E4-4B94-895B-2308195D5AC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9CF4-48ED-AEB4-F98BD83BD2F5}"/>
                </c:ext>
              </c:extLst>
            </c:dLbl>
            <c:dLbl>
              <c:idx val="30"/>
              <c:tx>
                <c:rich>
                  <a:bodyPr/>
                  <a:lstStyle/>
                  <a:p>
                    <a:fld id="{B9B980AA-0595-41A0-A55F-E63C5379FA8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9CF4-48ED-AEB4-F98BD83BD2F5}"/>
                </c:ext>
              </c:extLst>
            </c:dLbl>
            <c:dLbl>
              <c:idx val="31"/>
              <c:tx>
                <c:rich>
                  <a:bodyPr/>
                  <a:lstStyle/>
                  <a:p>
                    <a:fld id="{D140E389-0AF0-456C-B136-61C2883CA98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9CF4-48ED-AEB4-F98BD83BD2F5}"/>
                </c:ext>
              </c:extLst>
            </c:dLbl>
            <c:dLbl>
              <c:idx val="32"/>
              <c:tx>
                <c:rich>
                  <a:bodyPr/>
                  <a:lstStyle/>
                  <a:p>
                    <a:fld id="{A55B4471-C01B-401A-B501-F7E0C4DBBFF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9CF4-48ED-AEB4-F98BD83BD2F5}"/>
                </c:ext>
              </c:extLst>
            </c:dLbl>
            <c:dLbl>
              <c:idx val="33"/>
              <c:tx>
                <c:rich>
                  <a:bodyPr/>
                  <a:lstStyle/>
                  <a:p>
                    <a:fld id="{586D9AFA-0C92-4464-B530-C37CCD48E44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9CF4-48ED-AEB4-F98BD83BD2F5}"/>
                </c:ext>
              </c:extLst>
            </c:dLbl>
            <c:dLbl>
              <c:idx val="34"/>
              <c:tx>
                <c:rich>
                  <a:bodyPr/>
                  <a:lstStyle/>
                  <a:p>
                    <a:fld id="{C2997F90-8FDE-4B2A-9084-890E1F5E1CA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9CF4-48ED-AEB4-F98BD83BD2F5}"/>
                </c:ext>
              </c:extLst>
            </c:dLbl>
            <c:dLbl>
              <c:idx val="35"/>
              <c:tx>
                <c:rich>
                  <a:bodyPr/>
                  <a:lstStyle/>
                  <a:p>
                    <a:fld id="{95F52765-5AD8-43DB-A22C-665E077E43A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9CF4-48ED-AEB4-F98BD83BD2F5}"/>
                </c:ext>
              </c:extLst>
            </c:dLbl>
            <c:dLbl>
              <c:idx val="36"/>
              <c:tx>
                <c:rich>
                  <a:bodyPr/>
                  <a:lstStyle/>
                  <a:p>
                    <a:fld id="{F925B207-AF47-4FC6-9121-90702444EF1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9CF4-48ED-AEB4-F98BD83BD2F5}"/>
                </c:ext>
              </c:extLst>
            </c:dLbl>
            <c:dLbl>
              <c:idx val="37"/>
              <c:tx>
                <c:rich>
                  <a:bodyPr/>
                  <a:lstStyle/>
                  <a:p>
                    <a:fld id="{04AA26B9-CBE0-4EBB-9CF1-9758383BF4D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9CF4-48ED-AEB4-F98BD83BD2F5}"/>
                </c:ext>
              </c:extLst>
            </c:dLbl>
            <c:dLbl>
              <c:idx val="38"/>
              <c:tx>
                <c:rich>
                  <a:bodyPr/>
                  <a:lstStyle/>
                  <a:p>
                    <a:fld id="{1CD6EE7C-D9A9-47A2-AC4A-A2360A2522E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9CF4-48ED-AEB4-F98BD83BD2F5}"/>
                </c:ext>
              </c:extLst>
            </c:dLbl>
            <c:dLbl>
              <c:idx val="39"/>
              <c:tx>
                <c:rich>
                  <a:bodyPr/>
                  <a:lstStyle/>
                  <a:p>
                    <a:fld id="{5B871D61-0213-4914-A58F-E10F5F62539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9CF4-48ED-AEB4-F98BD83BD2F5}"/>
                </c:ext>
              </c:extLst>
            </c:dLbl>
            <c:dLbl>
              <c:idx val="40"/>
              <c:tx>
                <c:rich>
                  <a:bodyPr/>
                  <a:lstStyle/>
                  <a:p>
                    <a:fld id="{DB101318-07E9-49FD-9171-3A7AAAE9408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9CF4-48ED-AEB4-F98BD83BD2F5}"/>
                </c:ext>
              </c:extLst>
            </c:dLbl>
            <c:dLbl>
              <c:idx val="41"/>
              <c:tx>
                <c:rich>
                  <a:bodyPr/>
                  <a:lstStyle/>
                  <a:p>
                    <a:fld id="{6456444A-ADF2-40A8-AE2A-83FFB0A60F7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9CF4-48ED-AEB4-F98BD83BD2F5}"/>
                </c:ext>
              </c:extLst>
            </c:dLbl>
            <c:dLbl>
              <c:idx val="42"/>
              <c:tx>
                <c:rich>
                  <a:bodyPr/>
                  <a:lstStyle/>
                  <a:p>
                    <a:fld id="{97C2D78C-F20E-4331-A066-65A7B258781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9CF4-48ED-AEB4-F98BD83BD2F5}"/>
                </c:ext>
              </c:extLst>
            </c:dLbl>
            <c:dLbl>
              <c:idx val="43"/>
              <c:tx>
                <c:rich>
                  <a:bodyPr/>
                  <a:lstStyle/>
                  <a:p>
                    <a:fld id="{315705AA-8246-4E7C-9E7B-62980B9FDB4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9CF4-48ED-AEB4-F98BD83BD2F5}"/>
                </c:ext>
              </c:extLst>
            </c:dLbl>
            <c:dLbl>
              <c:idx val="44"/>
              <c:tx>
                <c:rich>
                  <a:bodyPr/>
                  <a:lstStyle/>
                  <a:p>
                    <a:fld id="{22D763A9-343C-4D06-A430-375F1229DCF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9CF4-48ED-AEB4-F98BD83BD2F5}"/>
                </c:ext>
              </c:extLst>
            </c:dLbl>
            <c:dLbl>
              <c:idx val="45"/>
              <c:tx>
                <c:rich>
                  <a:bodyPr/>
                  <a:lstStyle/>
                  <a:p>
                    <a:fld id="{A9CCE9AE-3CAB-4588-BD13-D48A2822EED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9CF4-48ED-AEB4-F98BD83BD2F5}"/>
                </c:ext>
              </c:extLst>
            </c:dLbl>
            <c:dLbl>
              <c:idx val="46"/>
              <c:tx>
                <c:rich>
                  <a:bodyPr/>
                  <a:lstStyle/>
                  <a:p>
                    <a:fld id="{15A40247-04B0-4945-8A1F-E64DE166A26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9CF4-48ED-AEB4-F98BD83BD2F5}"/>
                </c:ext>
              </c:extLst>
            </c:dLbl>
            <c:dLbl>
              <c:idx val="47"/>
              <c:tx>
                <c:rich>
                  <a:bodyPr/>
                  <a:lstStyle/>
                  <a:p>
                    <a:fld id="{8EF752B7-A4BC-4DF8-AE65-561742B19B2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9CF4-48ED-AEB4-F98BD83BD2F5}"/>
                </c:ext>
              </c:extLst>
            </c:dLbl>
            <c:dLbl>
              <c:idx val="48"/>
              <c:tx>
                <c:rich>
                  <a:bodyPr/>
                  <a:lstStyle/>
                  <a:p>
                    <a:fld id="{7F117DB4-7919-4268-9413-1F57B7EFC52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9CF4-48ED-AEB4-F98BD83BD2F5}"/>
                </c:ext>
              </c:extLst>
            </c:dLbl>
            <c:dLbl>
              <c:idx val="49"/>
              <c:tx>
                <c:rich>
                  <a:bodyPr/>
                  <a:lstStyle/>
                  <a:p>
                    <a:fld id="{B469B3F0-F0C2-4F68-9061-4BEFEDD6B25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9CF4-48ED-AEB4-F98BD83BD2F5}"/>
                </c:ext>
              </c:extLst>
            </c:dLbl>
            <c:dLbl>
              <c:idx val="50"/>
              <c:tx>
                <c:rich>
                  <a:bodyPr/>
                  <a:lstStyle/>
                  <a:p>
                    <a:fld id="{0480450B-6F61-4D43-8CE0-D415168E253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9CF4-48ED-AEB4-F98BD83BD2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spPr>
              <a:ln w="19050" cap="rnd">
                <a:solidFill>
                  <a:schemeClr val="accent1"/>
                </a:solidFill>
                <a:prstDash val="sysDot"/>
              </a:ln>
              <a:effectLst/>
            </c:spPr>
            <c:trendlineType val="linear"/>
            <c:dispRSqr val="1"/>
            <c:dispEq val="1"/>
            <c:trendlineLbl>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2400" baseline="0"/>
                      <a:t>y = 0.3337x + 0.6707</a:t>
                    </a:r>
                    <a:br>
                      <a:rPr lang="en-US" sz="2400" baseline="0"/>
                    </a:br>
                    <a:r>
                      <a:rPr lang="en-US" sz="2400" baseline="0"/>
                      <a:t>R² = 0.7058</a:t>
                    </a:r>
                    <a:endParaRPr lang="en-US" sz="2400"/>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Analysis!$J$4:$J$54</c:f>
              <c:numCache>
                <c:formatCode>0%</c:formatCode>
                <c:ptCount val="51"/>
                <c:pt idx="0">
                  <c:v>-0.25459999999999994</c:v>
                </c:pt>
                <c:pt idx="1">
                  <c:v>-0.10059999999999997</c:v>
                </c:pt>
                <c:pt idx="2">
                  <c:v>3.1000000000000472E-3</c:v>
                </c:pt>
                <c:pt idx="3">
                  <c:v>-0.2762</c:v>
                </c:pt>
                <c:pt idx="4">
                  <c:v>0.29139999999999994</c:v>
                </c:pt>
                <c:pt idx="5">
                  <c:v>0.13500000000000006</c:v>
                </c:pt>
                <c:pt idx="6">
                  <c:v>0.20030000000000003</c:v>
                </c:pt>
                <c:pt idx="7">
                  <c:v>0.86749999999999994</c:v>
                </c:pt>
                <c:pt idx="8">
                  <c:v>0.18970000000000004</c:v>
                </c:pt>
                <c:pt idx="9">
                  <c:v>-3.3499999999999974E-2</c:v>
                </c:pt>
                <c:pt idx="10">
                  <c:v>2.2999999999999687E-3</c:v>
                </c:pt>
                <c:pt idx="11">
                  <c:v>0.29459999999999997</c:v>
                </c:pt>
                <c:pt idx="12">
                  <c:v>-0.30690000000000006</c:v>
                </c:pt>
                <c:pt idx="13">
                  <c:v>0.16939999999999994</c:v>
                </c:pt>
                <c:pt idx="14">
                  <c:v>-0.16040000000000004</c:v>
                </c:pt>
                <c:pt idx="15">
                  <c:v>-8.2000000000000017E-2</c:v>
                </c:pt>
                <c:pt idx="16">
                  <c:v>-0.14600000000000007</c:v>
                </c:pt>
                <c:pt idx="17">
                  <c:v>-0.25920000000000004</c:v>
                </c:pt>
                <c:pt idx="18">
                  <c:v>-0.18609999999999999</c:v>
                </c:pt>
                <c:pt idx="19">
                  <c:v>9.0600000000000014E-2</c:v>
                </c:pt>
                <c:pt idx="20">
                  <c:v>0.33209999999999995</c:v>
                </c:pt>
                <c:pt idx="21">
                  <c:v>0.33460000000000001</c:v>
                </c:pt>
                <c:pt idx="22">
                  <c:v>2.7799999999999936E-2</c:v>
                </c:pt>
                <c:pt idx="23">
                  <c:v>7.1200000000000041E-2</c:v>
                </c:pt>
                <c:pt idx="24">
                  <c:v>-0.1653</c:v>
                </c:pt>
                <c:pt idx="25">
                  <c:v>-0.15370000000000006</c:v>
                </c:pt>
                <c:pt idx="26">
                  <c:v>-0.16370000000000001</c:v>
                </c:pt>
                <c:pt idx="27">
                  <c:v>-0.19050000000000006</c:v>
                </c:pt>
                <c:pt idx="28">
                  <c:v>2.3900000000000032E-2</c:v>
                </c:pt>
                <c:pt idx="29">
                  <c:v>7.350000000000001E-2</c:v>
                </c:pt>
                <c:pt idx="30">
                  <c:v>0.15890000000000004</c:v>
                </c:pt>
                <c:pt idx="31">
                  <c:v>0.10790000000000005</c:v>
                </c:pt>
                <c:pt idx="32">
                  <c:v>0.23090000000000005</c:v>
                </c:pt>
                <c:pt idx="33">
                  <c:v>-1.3400000000000023E-2</c:v>
                </c:pt>
                <c:pt idx="34">
                  <c:v>-0.33350000000000002</c:v>
                </c:pt>
                <c:pt idx="35">
                  <c:v>-8.0200000000000049E-2</c:v>
                </c:pt>
                <c:pt idx="36">
                  <c:v>-0.33079999999999993</c:v>
                </c:pt>
                <c:pt idx="37">
                  <c:v>0.1608</c:v>
                </c:pt>
                <c:pt idx="38">
                  <c:v>1.1799999999999977E-2</c:v>
                </c:pt>
                <c:pt idx="39">
                  <c:v>0.20779999999999998</c:v>
                </c:pt>
                <c:pt idx="40">
                  <c:v>-0.11680000000000001</c:v>
                </c:pt>
                <c:pt idx="41">
                  <c:v>-0.2616</c:v>
                </c:pt>
                <c:pt idx="42">
                  <c:v>-0.23210000000000003</c:v>
                </c:pt>
                <c:pt idx="43">
                  <c:v>-5.5700000000000027E-2</c:v>
                </c:pt>
                <c:pt idx="44">
                  <c:v>-0.20250000000000001</c:v>
                </c:pt>
                <c:pt idx="45">
                  <c:v>0.35420000000000007</c:v>
                </c:pt>
                <c:pt idx="46">
                  <c:v>0.10110000000000002</c:v>
                </c:pt>
                <c:pt idx="47">
                  <c:v>0.192</c:v>
                </c:pt>
                <c:pt idx="48">
                  <c:v>-0.38930000000000003</c:v>
                </c:pt>
                <c:pt idx="49">
                  <c:v>6.2999999999999723E-3</c:v>
                </c:pt>
                <c:pt idx="50">
                  <c:v>-0.43390000000000001</c:v>
                </c:pt>
              </c:numCache>
            </c:numRef>
          </c:xVal>
          <c:yVal>
            <c:numRef>
              <c:f>Analysis!$L$4:$L$54</c:f>
              <c:numCache>
                <c:formatCode>General</c:formatCode>
                <c:ptCount val="51"/>
                <c:pt idx="0">
                  <c:v>0.52</c:v>
                </c:pt>
                <c:pt idx="1">
                  <c:v>0.64</c:v>
                </c:pt>
                <c:pt idx="2">
                  <c:v>0.64</c:v>
                </c:pt>
                <c:pt idx="3">
                  <c:v>0.56000000000000005</c:v>
                </c:pt>
                <c:pt idx="4">
                  <c:v>0.74</c:v>
                </c:pt>
                <c:pt idx="5">
                  <c:v>0.72</c:v>
                </c:pt>
                <c:pt idx="6">
                  <c:v>0.82</c:v>
                </c:pt>
                <c:pt idx="7" formatCode="0%">
                  <c:v>0.82</c:v>
                </c:pt>
                <c:pt idx="8">
                  <c:v>0.72</c:v>
                </c:pt>
                <c:pt idx="9">
                  <c:v>0.69</c:v>
                </c:pt>
                <c:pt idx="10">
                  <c:v>0.56000000000000005</c:v>
                </c:pt>
                <c:pt idx="11">
                  <c:v>0.81</c:v>
                </c:pt>
                <c:pt idx="12">
                  <c:v>0.56000000000000005</c:v>
                </c:pt>
                <c:pt idx="13">
                  <c:v>0.7</c:v>
                </c:pt>
                <c:pt idx="14">
                  <c:v>0.56999999999999995</c:v>
                </c:pt>
                <c:pt idx="15">
                  <c:v>0.63</c:v>
                </c:pt>
                <c:pt idx="16">
                  <c:v>0.64</c:v>
                </c:pt>
                <c:pt idx="17">
                  <c:v>0.59</c:v>
                </c:pt>
                <c:pt idx="18">
                  <c:v>0.55000000000000004</c:v>
                </c:pt>
                <c:pt idx="19">
                  <c:v>0.82</c:v>
                </c:pt>
                <c:pt idx="20">
                  <c:v>0.78</c:v>
                </c:pt>
                <c:pt idx="21">
                  <c:v>0.82</c:v>
                </c:pt>
                <c:pt idx="22">
                  <c:v>0.62</c:v>
                </c:pt>
                <c:pt idx="23">
                  <c:v>0.71</c:v>
                </c:pt>
                <c:pt idx="24">
                  <c:v>0.53</c:v>
                </c:pt>
                <c:pt idx="25">
                  <c:v>0.57999999999999996</c:v>
                </c:pt>
                <c:pt idx="26">
                  <c:v>0.57999999999999996</c:v>
                </c:pt>
                <c:pt idx="27">
                  <c:v>0.65</c:v>
                </c:pt>
                <c:pt idx="28">
                  <c:v>0.63</c:v>
                </c:pt>
                <c:pt idx="29">
                  <c:v>0.7</c:v>
                </c:pt>
                <c:pt idx="30">
                  <c:v>0.78</c:v>
                </c:pt>
                <c:pt idx="31">
                  <c:v>0.74</c:v>
                </c:pt>
                <c:pt idx="32">
                  <c:v>0.79</c:v>
                </c:pt>
                <c:pt idx="33">
                  <c:v>0.65</c:v>
                </c:pt>
                <c:pt idx="34">
                  <c:v>0.56999999999999995</c:v>
                </c:pt>
                <c:pt idx="35">
                  <c:v>0.6</c:v>
                </c:pt>
                <c:pt idx="36">
                  <c:v>0.59</c:v>
                </c:pt>
                <c:pt idx="37">
                  <c:v>0.71</c:v>
                </c:pt>
                <c:pt idx="38">
                  <c:v>0.72</c:v>
                </c:pt>
                <c:pt idx="39">
                  <c:v>0.86</c:v>
                </c:pt>
                <c:pt idx="40">
                  <c:v>0.59</c:v>
                </c:pt>
                <c:pt idx="41">
                  <c:v>0.65</c:v>
                </c:pt>
                <c:pt idx="42">
                  <c:v>0.56000000000000005</c:v>
                </c:pt>
                <c:pt idx="43">
                  <c:v>0.62</c:v>
                </c:pt>
                <c:pt idx="44">
                  <c:v>0.66</c:v>
                </c:pt>
                <c:pt idx="45">
                  <c:v>0.84</c:v>
                </c:pt>
                <c:pt idx="46">
                  <c:v>0.75</c:v>
                </c:pt>
                <c:pt idx="47">
                  <c:v>0.75</c:v>
                </c:pt>
                <c:pt idx="48">
                  <c:v>0.59</c:v>
                </c:pt>
                <c:pt idx="49">
                  <c:v>0.67</c:v>
                </c:pt>
                <c:pt idx="50">
                  <c:v>0.52</c:v>
                </c:pt>
              </c:numCache>
            </c:numRef>
          </c:yVal>
          <c:smooth val="0"/>
          <c:extLst>
            <c:ext xmlns:c15="http://schemas.microsoft.com/office/drawing/2012/chart" uri="{02D57815-91ED-43cb-92C2-25804820EDAC}">
              <c15:datalabelsRange>
                <c15:f>Analysis!$B$4:$B$54</c15:f>
                <c15:dlblRangeCache>
                  <c:ptCount val="51"/>
                  <c:pt idx="0">
                    <c:v>Alabama</c:v>
                  </c:pt>
                  <c:pt idx="1">
                    <c:v>Alaska</c:v>
                  </c:pt>
                  <c:pt idx="2">
                    <c:v>Arizona</c:v>
                  </c:pt>
                  <c:pt idx="3">
                    <c:v>Arkansas</c:v>
                  </c:pt>
                  <c:pt idx="4">
                    <c:v>California</c:v>
                  </c:pt>
                  <c:pt idx="5">
                    <c:v>Colorado</c:v>
                  </c:pt>
                  <c:pt idx="6">
                    <c:v>Connecticut</c:v>
                  </c:pt>
                  <c:pt idx="7">
                    <c:v>District of Columbia</c:v>
                  </c:pt>
                  <c:pt idx="8">
                    <c:v>Delaware</c:v>
                  </c:pt>
                  <c:pt idx="9">
                    <c:v>Florida</c:v>
                  </c:pt>
                  <c:pt idx="10">
                    <c:v>Georgia</c:v>
                  </c:pt>
                  <c:pt idx="11">
                    <c:v>Hawaii</c:v>
                  </c:pt>
                  <c:pt idx="12">
                    <c:v>Idaho</c:v>
                  </c:pt>
                  <c:pt idx="13">
                    <c:v>Illinois</c:v>
                  </c:pt>
                  <c:pt idx="14">
                    <c:v>Indiana</c:v>
                  </c:pt>
                  <c:pt idx="15">
                    <c:v>Iowa</c:v>
                  </c:pt>
                  <c:pt idx="16">
                    <c:v>Kansas</c:v>
                  </c:pt>
                  <c:pt idx="17">
                    <c:v>Kentucky</c:v>
                  </c:pt>
                  <c:pt idx="18">
                    <c:v>Louisiana</c:v>
                  </c:pt>
                  <c:pt idx="19">
                    <c:v>Maine</c:v>
                  </c:pt>
                  <c:pt idx="20">
                    <c:v>Maryland</c:v>
                  </c:pt>
                  <c:pt idx="21">
                    <c:v>Massachusetts</c:v>
                  </c:pt>
                  <c:pt idx="22">
                    <c:v>Michigan</c:v>
                  </c:pt>
                  <c:pt idx="23">
                    <c:v>Minnesota</c:v>
                  </c:pt>
                  <c:pt idx="24">
                    <c:v>Mississippi</c:v>
                  </c:pt>
                  <c:pt idx="25">
                    <c:v>Missouri</c:v>
                  </c:pt>
                  <c:pt idx="26">
                    <c:v>Montana</c:v>
                  </c:pt>
                  <c:pt idx="27">
                    <c:v>Nebraska</c:v>
                  </c:pt>
                  <c:pt idx="28">
                    <c:v>Nevada</c:v>
                  </c:pt>
                  <c:pt idx="29">
                    <c:v>New Hampshire</c:v>
                  </c:pt>
                  <c:pt idx="30">
                    <c:v>New Jersey</c:v>
                  </c:pt>
                  <c:pt idx="31">
                    <c:v>New Mexico</c:v>
                  </c:pt>
                  <c:pt idx="32">
                    <c:v>New York</c:v>
                  </c:pt>
                  <c:pt idx="33">
                    <c:v>North Carolina</c:v>
                  </c:pt>
                  <c:pt idx="34">
                    <c:v>North Dakota</c:v>
                  </c:pt>
                  <c:pt idx="35">
                    <c:v>Ohio</c:v>
                  </c:pt>
                  <c:pt idx="36">
                    <c:v>Oklahoma</c:v>
                  </c:pt>
                  <c:pt idx="37">
                    <c:v>Oregon</c:v>
                  </c:pt>
                  <c:pt idx="38">
                    <c:v>Pennsylvania</c:v>
                  </c:pt>
                  <c:pt idx="39">
                    <c:v>Rhode Island</c:v>
                  </c:pt>
                  <c:pt idx="40">
                    <c:v>South Carolina</c:v>
                  </c:pt>
                  <c:pt idx="41">
                    <c:v>South Dakota</c:v>
                  </c:pt>
                  <c:pt idx="42">
                    <c:v>Tennessee</c:v>
                  </c:pt>
                  <c:pt idx="43">
                    <c:v>Texas</c:v>
                  </c:pt>
                  <c:pt idx="44">
                    <c:v>Utah</c:v>
                  </c:pt>
                  <c:pt idx="45">
                    <c:v>Vermont</c:v>
                  </c:pt>
                  <c:pt idx="46">
                    <c:v>Virginia</c:v>
                  </c:pt>
                  <c:pt idx="47">
                    <c:v>Washington</c:v>
                  </c:pt>
                  <c:pt idx="48">
                    <c:v>West Virginia</c:v>
                  </c:pt>
                  <c:pt idx="49">
                    <c:v>Wisconsin</c:v>
                  </c:pt>
                  <c:pt idx="50">
                    <c:v>Wyoming</c:v>
                  </c:pt>
                </c15:dlblRangeCache>
              </c15:datalabelsRange>
            </c:ext>
            <c:ext xmlns:c16="http://schemas.microsoft.com/office/drawing/2014/chart" uri="{C3380CC4-5D6E-409C-BE32-E72D297353CC}">
              <c16:uniqueId val="{00000001-9CF4-48ED-AEB4-F98BD83BD2F5}"/>
            </c:ext>
          </c:extLst>
        </c:ser>
        <c:dLbls>
          <c:showLegendKey val="0"/>
          <c:showVal val="0"/>
          <c:showCatName val="0"/>
          <c:showSerName val="0"/>
          <c:showPercent val="0"/>
          <c:showBubbleSize val="0"/>
        </c:dLbls>
        <c:axId val="1577234336"/>
        <c:axId val="1937459536"/>
      </c:scatterChart>
      <c:valAx>
        <c:axId val="1577234336"/>
        <c:scaling>
          <c:orientation val="minMax"/>
        </c:scaling>
        <c:delete val="0"/>
        <c:axPos val="b"/>
        <c:majorGridlines>
          <c:spPr>
            <a:ln w="3175" cap="flat" cmpd="sng" algn="ctr">
              <a:solidFill>
                <a:schemeClr val="tx1">
                  <a:lumMod val="15000"/>
                  <a:lumOff val="85000"/>
                </a:schemeClr>
              </a:solidFill>
              <a:prstDash val="sysDot"/>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000" b="0" i="0" u="none" strike="noStrike" kern="1200" baseline="0">
                    <a:solidFill>
                      <a:sysClr val="windowText" lastClr="000000">
                        <a:lumMod val="65000"/>
                        <a:lumOff val="35000"/>
                      </a:sysClr>
                    </a:solidFill>
                  </a:rPr>
                  <a:t>Biden's margin over Trump, 2020</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7459536"/>
        <c:crosses val="autoZero"/>
        <c:crossBetween val="midCat"/>
      </c:valAx>
      <c:valAx>
        <c:axId val="1937459536"/>
        <c:scaling>
          <c:orientation val="minMax"/>
          <c:min val="0.5"/>
        </c:scaling>
        <c:delete val="0"/>
        <c:axPos val="l"/>
        <c:majorGridlines>
          <c:spPr>
            <a:ln w="3175" cap="flat" cmpd="sng" algn="ctr">
              <a:solidFill>
                <a:schemeClr val="tx1">
                  <a:lumMod val="15000"/>
                  <a:lumOff val="85000"/>
                </a:schemeClr>
              </a:solidFill>
              <a:prstDash val="sysDot"/>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a:t>Percent of Population Fully Vaccinated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crossAx val="15772343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B81B54C-A5A8-4A45-81CE-2285813F09B9}">
  <sheetPr>
    <tabColor theme="9" tint="0.39997558519241921"/>
  </sheetPr>
  <sheetViews>
    <sheetView zoomScale="86"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1DCD7FB-19D6-4872-8657-1225A7AD3716}">
  <sheetPr>
    <tabColor theme="9" tint="0.39997558519241921"/>
  </sheetPr>
  <sheetViews>
    <sheetView zoomScale="86"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9C3DCB6-F446-48C2-8040-FA22906617B3}">
  <sheetPr>
    <tabColor theme="9" tint="0.39997558519241921"/>
  </sheetPr>
  <sheetViews>
    <sheetView zoomScale="86"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5567544-C891-488C-B9B0-9B3D22C92947}">
  <sheetPr>
    <tabColor theme="9" tint="0.39997558519241921"/>
  </sheetPr>
  <sheetViews>
    <sheetView zoomScale="86"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8FCD755-3261-4300-93C9-D661B17B7D83}">
  <sheetPr>
    <tabColor theme="9" tint="0.39997558519241921"/>
  </sheetPr>
  <sheetViews>
    <sheetView zoomScale="86"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015E484-7CB1-4D12-942A-76FEC782FA3A}">
  <sheetPr>
    <tabColor theme="9" tint="0.39997558519241921"/>
  </sheetPr>
  <sheetViews>
    <sheetView zoomScale="8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hyperlink" Target="https://web.archive.org/web/20210131171657/https:/www.worldometers.info/coronavirus/country/us/" TargetMode="External"/><Relationship Id="rId7" Type="http://schemas.openxmlformats.org/officeDocument/2006/relationships/hyperlink" Target="https://web.archive.org/web/20210201232559/https:/www.worldometers.info/" TargetMode="External"/><Relationship Id="rId2" Type="http://schemas.openxmlformats.org/officeDocument/2006/relationships/image" Target="../media/image5.png"/><Relationship Id="rId1" Type="http://schemas.openxmlformats.org/officeDocument/2006/relationships/hyperlink" Target="https://web.archive.org/web/" TargetMode="External"/><Relationship Id="rId6" Type="http://schemas.openxmlformats.org/officeDocument/2006/relationships/image" Target="../media/image7.png"/><Relationship Id="rId5" Type="http://schemas.openxmlformats.org/officeDocument/2006/relationships/hyperlink" Target="https://web.archive.org/web/20210203001844/https:/www.worldometers.info/coronavirus/country/us/" TargetMode="External"/><Relationship Id="rId10" Type="http://schemas.openxmlformats.org/officeDocument/2006/relationships/image" Target="../media/image9.png"/><Relationship Id="rId4" Type="http://schemas.openxmlformats.org/officeDocument/2006/relationships/image" Target="../media/image6.png"/><Relationship Id="rId9" Type="http://schemas.openxmlformats.org/officeDocument/2006/relationships/hyperlink" Target="javascript:void(0)"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125.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4.gif"/><Relationship Id="rId3" Type="http://schemas.openxmlformats.org/officeDocument/2006/relationships/hyperlink" Target="https://web.archive.org/web/20230930140806/https:/www.worldometers.info/coronavirus/country/us/" TargetMode="External"/><Relationship Id="rId7" Type="http://schemas.openxmlformats.org/officeDocument/2006/relationships/image" Target="../media/image13.gif"/><Relationship Id="rId12" Type="http://schemas.openxmlformats.org/officeDocument/2006/relationships/image" Target="../media/image16.png"/><Relationship Id="rId2" Type="http://schemas.openxmlformats.org/officeDocument/2006/relationships/image" Target="../media/image5.png"/><Relationship Id="rId1" Type="http://schemas.openxmlformats.org/officeDocument/2006/relationships/hyperlink" Target="https://web.archive.org/web/" TargetMode="External"/><Relationship Id="rId6" Type="http://schemas.openxmlformats.org/officeDocument/2006/relationships/hyperlink" Target="https://web.archive.org/web/20231001210627/https:/www.worldometers.info/" TargetMode="External"/><Relationship Id="rId11" Type="http://schemas.openxmlformats.org/officeDocument/2006/relationships/image" Target="../media/image15.png"/><Relationship Id="rId5" Type="http://schemas.openxmlformats.org/officeDocument/2006/relationships/image" Target="../media/image12.png"/><Relationship Id="rId10" Type="http://schemas.openxmlformats.org/officeDocument/2006/relationships/image" Target="../media/image9.png"/><Relationship Id="rId4" Type="http://schemas.openxmlformats.org/officeDocument/2006/relationships/image" Target="../media/image6.png"/><Relationship Id="rId9" Type="http://schemas.openxmlformats.org/officeDocument/2006/relationships/hyperlink" Target="javascript:void(0)" TargetMode="External"/></Relationships>
</file>

<file path=xl/drawings/_rels/drawing3.xml.rels><?xml version="1.0" encoding="UTF-8" standalone="yes"?>
<Relationships xmlns="http://schemas.openxmlformats.org/package/2006/relationships"><Relationship Id="rId117" Type="http://schemas.openxmlformats.org/officeDocument/2006/relationships/image" Target="../media/image99.png"/><Relationship Id="rId21" Type="http://schemas.openxmlformats.org/officeDocument/2006/relationships/image" Target="../media/image36.png"/><Relationship Id="rId42" Type="http://schemas.openxmlformats.org/officeDocument/2006/relationships/image" Target="../media/image49.png"/><Relationship Id="rId63" Type="http://schemas.openxmlformats.org/officeDocument/2006/relationships/image" Target="../media/image63.png"/><Relationship Id="rId84" Type="http://schemas.openxmlformats.org/officeDocument/2006/relationships/image" Target="../media/image77.png"/><Relationship Id="rId138" Type="http://schemas.openxmlformats.org/officeDocument/2006/relationships/image" Target="../media/image113.png"/><Relationship Id="rId107" Type="http://schemas.openxmlformats.org/officeDocument/2006/relationships/hyperlink" Target="https://uselectionatlas.org/RESULTS/state.php?fips=41&amp;year=2020&amp;f=0&amp;off=0" TargetMode="External"/><Relationship Id="rId11" Type="http://schemas.openxmlformats.org/officeDocument/2006/relationships/image" Target="../media/image29.png"/><Relationship Id="rId32" Type="http://schemas.openxmlformats.org/officeDocument/2006/relationships/image" Target="../media/image43.png"/><Relationship Id="rId53" Type="http://schemas.openxmlformats.org/officeDocument/2006/relationships/hyperlink" Target="https://uselectionatlas.org/RESULTS/state.php?fips=45&amp;year=2020&amp;f=0&amp;off=0" TargetMode="External"/><Relationship Id="rId74" Type="http://schemas.openxmlformats.org/officeDocument/2006/relationships/hyperlink" Target="https://uselectionatlas.org/RESULTS/state.php?fips=31&amp;year=2020&amp;f=0&amp;off=0" TargetMode="External"/><Relationship Id="rId128" Type="http://schemas.openxmlformats.org/officeDocument/2006/relationships/hyperlink" Target="https://uselectionatlas.org/RESULTS/state.php?fips=53&amp;year=2020&amp;f=0&amp;off=0" TargetMode="External"/><Relationship Id="rId149" Type="http://schemas.openxmlformats.org/officeDocument/2006/relationships/hyperlink" Target="https://uselectionatlas.org/RESULTS/state.php?fips=36&amp;year=2020&amp;f=0&amp;off=0" TargetMode="External"/><Relationship Id="rId5" Type="http://schemas.openxmlformats.org/officeDocument/2006/relationships/image" Target="../media/image25.png"/><Relationship Id="rId95" Type="http://schemas.openxmlformats.org/officeDocument/2006/relationships/hyperlink" Target="https://uselectionatlas.org/RESULTS/state.php?fips=44&amp;year=2020&amp;f=0&amp;off=0" TargetMode="External"/><Relationship Id="rId22" Type="http://schemas.openxmlformats.org/officeDocument/2006/relationships/hyperlink" Target="https://uselectionatlas.org/RESULTS/state.php?fips=19&amp;year=2020&amp;f=0&amp;off=0" TargetMode="External"/><Relationship Id="rId27" Type="http://schemas.openxmlformats.org/officeDocument/2006/relationships/image" Target="../media/image40.png"/><Relationship Id="rId43" Type="http://schemas.openxmlformats.org/officeDocument/2006/relationships/image" Target="../media/image50.png"/><Relationship Id="rId48" Type="http://schemas.openxmlformats.org/officeDocument/2006/relationships/image" Target="../media/image53.png"/><Relationship Id="rId64" Type="http://schemas.openxmlformats.org/officeDocument/2006/relationships/image" Target="../media/image64.png"/><Relationship Id="rId69" Type="http://schemas.openxmlformats.org/officeDocument/2006/relationships/image" Target="../media/image67.png"/><Relationship Id="rId113" Type="http://schemas.openxmlformats.org/officeDocument/2006/relationships/hyperlink" Target="https://uselectionatlas.org/RESULTS/state.php?fips=24&amp;year=2020&amp;f=0&amp;off=0" TargetMode="External"/><Relationship Id="rId118" Type="http://schemas.openxmlformats.org/officeDocument/2006/relationships/image" Target="../media/image100.png"/><Relationship Id="rId134" Type="http://schemas.openxmlformats.org/officeDocument/2006/relationships/hyperlink" Target="https://uselectionatlas.org/RESULTS/state.php?fips=34&amp;year=2020&amp;f=0&amp;off=0" TargetMode="External"/><Relationship Id="rId139" Type="http://schemas.openxmlformats.org/officeDocument/2006/relationships/image" Target="../media/image114.png"/><Relationship Id="rId80" Type="http://schemas.openxmlformats.org/officeDocument/2006/relationships/hyperlink" Target="https://uselectionatlas.org/RESULTS/state.php?fips=11&amp;year=2020&amp;f=0&amp;off=0" TargetMode="External"/><Relationship Id="rId85" Type="http://schemas.openxmlformats.org/officeDocument/2006/relationships/image" Target="../media/image78.png"/><Relationship Id="rId150" Type="http://schemas.openxmlformats.org/officeDocument/2006/relationships/image" Target="../media/image121.png"/><Relationship Id="rId12" Type="http://schemas.openxmlformats.org/officeDocument/2006/relationships/image" Target="../media/image30.png"/><Relationship Id="rId17" Type="http://schemas.openxmlformats.org/officeDocument/2006/relationships/image" Target="../media/image33.png"/><Relationship Id="rId33" Type="http://schemas.openxmlformats.org/officeDocument/2006/relationships/hyperlink" Target="https://uselectionatlas.org/RESULTS/state.php?fips=28&amp;year=2020&amp;f=0&amp;off=0" TargetMode="External"/><Relationship Id="rId38" Type="http://schemas.openxmlformats.org/officeDocument/2006/relationships/hyperlink" Target="https://uselectionatlas.org/RESULTS/state.php?fips=30&amp;year=2020&amp;f=0&amp;off=0" TargetMode="External"/><Relationship Id="rId59" Type="http://schemas.openxmlformats.org/officeDocument/2006/relationships/hyperlink" Target="https://uselectionatlas.org/RESULTS/state.php?fips=47&amp;year=2020&amp;f=0&amp;off=0" TargetMode="External"/><Relationship Id="rId103" Type="http://schemas.openxmlformats.org/officeDocument/2006/relationships/image" Target="../media/image90.png"/><Relationship Id="rId108" Type="http://schemas.openxmlformats.org/officeDocument/2006/relationships/image" Target="../media/image93.png"/><Relationship Id="rId124" Type="http://schemas.openxmlformats.org/officeDocument/2006/relationships/image" Target="../media/image104.png"/><Relationship Id="rId129" Type="http://schemas.openxmlformats.org/officeDocument/2006/relationships/image" Target="../media/image107.png"/><Relationship Id="rId54" Type="http://schemas.openxmlformats.org/officeDocument/2006/relationships/image" Target="../media/image57.png"/><Relationship Id="rId70" Type="http://schemas.openxmlformats.org/officeDocument/2006/relationships/image" Target="../media/image68.png"/><Relationship Id="rId75" Type="http://schemas.openxmlformats.org/officeDocument/2006/relationships/image" Target="../media/image71.png"/><Relationship Id="rId91" Type="http://schemas.openxmlformats.org/officeDocument/2006/relationships/image" Target="../media/image82.png"/><Relationship Id="rId96" Type="http://schemas.openxmlformats.org/officeDocument/2006/relationships/image" Target="../media/image85.png"/><Relationship Id="rId140" Type="http://schemas.openxmlformats.org/officeDocument/2006/relationships/hyperlink" Target="https://uselectionatlas.org/RESULTS/state.php?fips=26&amp;year=2020&amp;f=0&amp;off=0" TargetMode="External"/><Relationship Id="rId145" Type="http://schemas.openxmlformats.org/officeDocument/2006/relationships/image" Target="../media/image118.png"/><Relationship Id="rId1" Type="http://schemas.openxmlformats.org/officeDocument/2006/relationships/image" Target="../media/image22.png"/><Relationship Id="rId6" Type="http://schemas.openxmlformats.org/officeDocument/2006/relationships/image" Target="../media/image26.png"/><Relationship Id="rId23" Type="http://schemas.openxmlformats.org/officeDocument/2006/relationships/image" Target="../media/image37.png"/><Relationship Id="rId28" Type="http://schemas.openxmlformats.org/officeDocument/2006/relationships/hyperlink" Target="https://uselectionatlas.org/RESULTS/state.php?fips=21&amp;year=2020&amp;f=0&amp;off=0" TargetMode="External"/><Relationship Id="rId49" Type="http://schemas.openxmlformats.org/officeDocument/2006/relationships/image" Target="../media/image54.png"/><Relationship Id="rId114" Type="http://schemas.openxmlformats.org/officeDocument/2006/relationships/image" Target="../media/image97.png"/><Relationship Id="rId119" Type="http://schemas.openxmlformats.org/officeDocument/2006/relationships/hyperlink" Target="https://uselectionatlas.org/RESULTS/state.php?fips=55&amp;year=2020&amp;f=0&amp;off=0" TargetMode="External"/><Relationship Id="rId44" Type="http://schemas.openxmlformats.org/officeDocument/2006/relationships/hyperlink" Target="https://uselectionatlas.org/RESULTS/state.php?fips=38&amp;year=2020&amp;f=0&amp;off=0" TargetMode="External"/><Relationship Id="rId60" Type="http://schemas.openxmlformats.org/officeDocument/2006/relationships/image" Target="../media/image61.png"/><Relationship Id="rId65" Type="http://schemas.openxmlformats.org/officeDocument/2006/relationships/hyperlink" Target="https://uselectionatlas.org/RESULTS/state.php?fips=49&amp;year=2020&amp;f=0&amp;off=0" TargetMode="External"/><Relationship Id="rId81" Type="http://schemas.openxmlformats.org/officeDocument/2006/relationships/image" Target="../media/image75.png"/><Relationship Id="rId86" Type="http://schemas.openxmlformats.org/officeDocument/2006/relationships/hyperlink" Target="https://uselectionatlas.org/RESULTS/state.php?fips=50&amp;year=2020&amp;f=0&amp;off=0" TargetMode="External"/><Relationship Id="rId130" Type="http://schemas.openxmlformats.org/officeDocument/2006/relationships/image" Target="../media/image108.png"/><Relationship Id="rId135" Type="http://schemas.openxmlformats.org/officeDocument/2006/relationships/image" Target="../media/image111.png"/><Relationship Id="rId151" Type="http://schemas.openxmlformats.org/officeDocument/2006/relationships/image" Target="../media/image122.png"/><Relationship Id="rId13" Type="http://schemas.openxmlformats.org/officeDocument/2006/relationships/hyperlink" Target="https://uselectionatlas.org/RESULTS/state.php?fips=12&amp;year=2020&amp;f=0&amp;off=0" TargetMode="External"/><Relationship Id="rId18" Type="http://schemas.openxmlformats.org/officeDocument/2006/relationships/image" Target="../media/image34.png"/><Relationship Id="rId39" Type="http://schemas.openxmlformats.org/officeDocument/2006/relationships/image" Target="../media/image47.png"/><Relationship Id="rId109" Type="http://schemas.openxmlformats.org/officeDocument/2006/relationships/image" Target="../media/image94.png"/><Relationship Id="rId34" Type="http://schemas.openxmlformats.org/officeDocument/2006/relationships/image" Target="../media/image44.png"/><Relationship Id="rId50" Type="http://schemas.openxmlformats.org/officeDocument/2006/relationships/hyperlink" Target="https://uselectionatlas.org/RESULTS/state.php?fips=40&amp;year=2020&amp;f=0&amp;off=0" TargetMode="External"/><Relationship Id="rId55" Type="http://schemas.openxmlformats.org/officeDocument/2006/relationships/image" Target="../media/image58.png"/><Relationship Id="rId76" Type="http://schemas.openxmlformats.org/officeDocument/2006/relationships/image" Target="../media/image72.png"/><Relationship Id="rId97" Type="http://schemas.openxmlformats.org/officeDocument/2006/relationships/image" Target="../media/image86.png"/><Relationship Id="rId104" Type="http://schemas.openxmlformats.org/officeDocument/2006/relationships/hyperlink" Target="https://uselectionatlas.org/RESULTS/state.php?fips=9&amp;year=2020&amp;f=0&amp;off=0" TargetMode="External"/><Relationship Id="rId120" Type="http://schemas.openxmlformats.org/officeDocument/2006/relationships/image" Target="../media/image101.png"/><Relationship Id="rId125" Type="http://schemas.openxmlformats.org/officeDocument/2006/relationships/hyperlink" Target="https://uselectionatlas.org/RESULTS/state.php?fips=25&amp;year=2020&amp;f=0&amp;off=0" TargetMode="External"/><Relationship Id="rId141" Type="http://schemas.openxmlformats.org/officeDocument/2006/relationships/image" Target="../media/image115.png"/><Relationship Id="rId146" Type="http://schemas.openxmlformats.org/officeDocument/2006/relationships/hyperlink" Target="https://uselectionatlas.org/RESULTS/state.php?fips=42&amp;year=2020&amp;f=0&amp;off=0" TargetMode="External"/><Relationship Id="rId7" Type="http://schemas.openxmlformats.org/officeDocument/2006/relationships/hyperlink" Target="https://uselectionatlas.org/RESULTS/state.php?fips=2&amp;year=2020&amp;f=0&amp;off=0" TargetMode="External"/><Relationship Id="rId71" Type="http://schemas.openxmlformats.org/officeDocument/2006/relationships/hyperlink" Target="https://uselectionatlas.org/RESULTS/state.php?fips=56&amp;year=2020&amp;f=0&amp;off=0" TargetMode="External"/><Relationship Id="rId92" Type="http://schemas.openxmlformats.org/officeDocument/2006/relationships/hyperlink" Target="https://uselectionatlas.org/RESULTS/state.php?fips=33&amp;year=2020&amp;f=0&amp;off=0" TargetMode="External"/><Relationship Id="rId2" Type="http://schemas.openxmlformats.org/officeDocument/2006/relationships/image" Target="../media/image23.png"/><Relationship Id="rId29" Type="http://schemas.openxmlformats.org/officeDocument/2006/relationships/image" Target="../media/image41.png"/><Relationship Id="rId24" Type="http://schemas.openxmlformats.org/officeDocument/2006/relationships/image" Target="../media/image38.png"/><Relationship Id="rId40" Type="http://schemas.openxmlformats.org/officeDocument/2006/relationships/image" Target="../media/image48.png"/><Relationship Id="rId45" Type="http://schemas.openxmlformats.org/officeDocument/2006/relationships/image" Target="../media/image51.png"/><Relationship Id="rId66" Type="http://schemas.openxmlformats.org/officeDocument/2006/relationships/image" Target="../media/image65.png"/><Relationship Id="rId87" Type="http://schemas.openxmlformats.org/officeDocument/2006/relationships/image" Target="../media/image79.png"/><Relationship Id="rId110" Type="http://schemas.openxmlformats.org/officeDocument/2006/relationships/hyperlink" Target="https://uselectionatlas.org/RESULTS/state.php?fips=8&amp;year=2020&amp;f=0&amp;off=0" TargetMode="External"/><Relationship Id="rId115" Type="http://schemas.openxmlformats.org/officeDocument/2006/relationships/image" Target="../media/image98.png"/><Relationship Id="rId131" Type="http://schemas.openxmlformats.org/officeDocument/2006/relationships/hyperlink" Target="https://uselectionatlas.org/RESULTS/state.php?fips=51&amp;year=2020&amp;f=0&amp;off=0" TargetMode="External"/><Relationship Id="rId136" Type="http://schemas.openxmlformats.org/officeDocument/2006/relationships/image" Target="../media/image112.png"/><Relationship Id="rId61" Type="http://schemas.openxmlformats.org/officeDocument/2006/relationships/image" Target="../media/image62.png"/><Relationship Id="rId82" Type="http://schemas.openxmlformats.org/officeDocument/2006/relationships/image" Target="../media/image76.png"/><Relationship Id="rId152" Type="http://schemas.openxmlformats.org/officeDocument/2006/relationships/hyperlink" Target="https://uselectionatlas.org/RESULTS/state.php?fips=6&amp;year=2020&amp;f=0&amp;off=0" TargetMode="External"/><Relationship Id="rId19" Type="http://schemas.openxmlformats.org/officeDocument/2006/relationships/hyperlink" Target="https://uselectionatlas.org/RESULTS/state.php?fips=18&amp;year=2020&amp;f=0&amp;off=0" TargetMode="External"/><Relationship Id="rId14" Type="http://schemas.openxmlformats.org/officeDocument/2006/relationships/image" Target="../media/image31.png"/><Relationship Id="rId30" Type="http://schemas.openxmlformats.org/officeDocument/2006/relationships/hyperlink" Target="https://uselectionatlas.org/RESULTS/state.php?fips=22&amp;year=2020&amp;f=0&amp;off=0" TargetMode="External"/><Relationship Id="rId35" Type="http://schemas.openxmlformats.org/officeDocument/2006/relationships/image" Target="../media/image45.png"/><Relationship Id="rId56" Type="http://schemas.openxmlformats.org/officeDocument/2006/relationships/hyperlink" Target="https://uselectionatlas.org/RESULTS/state.php?fips=46&amp;year=2020&amp;f=0&amp;off=0" TargetMode="External"/><Relationship Id="rId77" Type="http://schemas.openxmlformats.org/officeDocument/2006/relationships/hyperlink" Target="https://uselectionatlas.org/RESULTS/state.php?fips=10&amp;year=2020&amp;f=0&amp;off=0" TargetMode="External"/><Relationship Id="rId100" Type="http://schemas.openxmlformats.org/officeDocument/2006/relationships/image" Target="../media/image88.png"/><Relationship Id="rId105" Type="http://schemas.openxmlformats.org/officeDocument/2006/relationships/image" Target="../media/image91.png"/><Relationship Id="rId126" Type="http://schemas.openxmlformats.org/officeDocument/2006/relationships/image" Target="../media/image105.png"/><Relationship Id="rId147" Type="http://schemas.openxmlformats.org/officeDocument/2006/relationships/image" Target="../media/image119.png"/><Relationship Id="rId8" Type="http://schemas.openxmlformats.org/officeDocument/2006/relationships/image" Target="../media/image27.png"/><Relationship Id="rId51" Type="http://schemas.openxmlformats.org/officeDocument/2006/relationships/image" Target="../media/image55.png"/><Relationship Id="rId72" Type="http://schemas.openxmlformats.org/officeDocument/2006/relationships/image" Target="../media/image69.png"/><Relationship Id="rId93" Type="http://schemas.openxmlformats.org/officeDocument/2006/relationships/image" Target="../media/image83.png"/><Relationship Id="rId98" Type="http://schemas.openxmlformats.org/officeDocument/2006/relationships/hyperlink" Target="https://uselectionatlas.org/RESULTS/state.php?fips=35&amp;year=2020&amp;f=0&amp;off=0" TargetMode="External"/><Relationship Id="rId121" Type="http://schemas.openxmlformats.org/officeDocument/2006/relationships/image" Target="../media/image102.png"/><Relationship Id="rId142" Type="http://schemas.openxmlformats.org/officeDocument/2006/relationships/image" Target="../media/image116.png"/><Relationship Id="rId3" Type="http://schemas.openxmlformats.org/officeDocument/2006/relationships/image" Target="../media/image24.png"/><Relationship Id="rId25" Type="http://schemas.openxmlformats.org/officeDocument/2006/relationships/hyperlink" Target="https://uselectionatlas.org/RESULTS/state.php?fips=20&amp;year=2020&amp;f=0&amp;off=0" TargetMode="External"/><Relationship Id="rId46" Type="http://schemas.openxmlformats.org/officeDocument/2006/relationships/image" Target="../media/image52.png"/><Relationship Id="rId67" Type="http://schemas.openxmlformats.org/officeDocument/2006/relationships/image" Target="../media/image66.png"/><Relationship Id="rId116" Type="http://schemas.openxmlformats.org/officeDocument/2006/relationships/hyperlink" Target="https://uselectionatlas.org/RESULTS/state.php?fips=27&amp;year=2020&amp;f=0&amp;off=0" TargetMode="External"/><Relationship Id="rId137" Type="http://schemas.openxmlformats.org/officeDocument/2006/relationships/hyperlink" Target="https://uselectionatlas.org/RESULTS/state.php?fips=13&amp;year=2020&amp;f=0&amp;off=0" TargetMode="External"/><Relationship Id="rId20" Type="http://schemas.openxmlformats.org/officeDocument/2006/relationships/image" Target="../media/image35.png"/><Relationship Id="rId41" Type="http://schemas.openxmlformats.org/officeDocument/2006/relationships/hyperlink" Target="https://uselectionatlas.org/RESULTS/state.php?fips=37&amp;year=2020&amp;f=0&amp;off=0" TargetMode="External"/><Relationship Id="rId62" Type="http://schemas.openxmlformats.org/officeDocument/2006/relationships/hyperlink" Target="https://uselectionatlas.org/RESULTS/state.php?fips=48&amp;year=2020&amp;f=0&amp;off=0" TargetMode="External"/><Relationship Id="rId83" Type="http://schemas.openxmlformats.org/officeDocument/2006/relationships/hyperlink" Target="https://uselectionatlas.org/RESULTS/state.php?fips=23&amp;year=2020&amp;f=0&amp;off=0" TargetMode="External"/><Relationship Id="rId88" Type="http://schemas.openxmlformats.org/officeDocument/2006/relationships/image" Target="../media/image80.png"/><Relationship Id="rId111" Type="http://schemas.openxmlformats.org/officeDocument/2006/relationships/image" Target="../media/image95.png"/><Relationship Id="rId132" Type="http://schemas.openxmlformats.org/officeDocument/2006/relationships/image" Target="../media/image109.png"/><Relationship Id="rId153" Type="http://schemas.openxmlformats.org/officeDocument/2006/relationships/image" Target="../media/image123.png"/><Relationship Id="rId15" Type="http://schemas.openxmlformats.org/officeDocument/2006/relationships/image" Target="../media/image32.png"/><Relationship Id="rId36" Type="http://schemas.openxmlformats.org/officeDocument/2006/relationships/hyperlink" Target="https://uselectionatlas.org/RESULTS/state.php?fips=29&amp;year=2020&amp;f=0&amp;off=0" TargetMode="External"/><Relationship Id="rId57" Type="http://schemas.openxmlformats.org/officeDocument/2006/relationships/image" Target="../media/image59.png"/><Relationship Id="rId106" Type="http://schemas.openxmlformats.org/officeDocument/2006/relationships/image" Target="../media/image92.png"/><Relationship Id="rId127" Type="http://schemas.openxmlformats.org/officeDocument/2006/relationships/image" Target="../media/image106.png"/><Relationship Id="rId10" Type="http://schemas.openxmlformats.org/officeDocument/2006/relationships/hyperlink" Target="https://uselectionatlas.org/RESULTS/state.php?fips=5&amp;year=2020&amp;f=0&amp;off=0" TargetMode="External"/><Relationship Id="rId31" Type="http://schemas.openxmlformats.org/officeDocument/2006/relationships/image" Target="../media/image42.png"/><Relationship Id="rId52" Type="http://schemas.openxmlformats.org/officeDocument/2006/relationships/image" Target="../media/image56.png"/><Relationship Id="rId73" Type="http://schemas.openxmlformats.org/officeDocument/2006/relationships/image" Target="../media/image70.png"/><Relationship Id="rId78" Type="http://schemas.openxmlformats.org/officeDocument/2006/relationships/image" Target="../media/image73.png"/><Relationship Id="rId94" Type="http://schemas.openxmlformats.org/officeDocument/2006/relationships/image" Target="../media/image84.png"/><Relationship Id="rId99" Type="http://schemas.openxmlformats.org/officeDocument/2006/relationships/image" Target="../media/image87.png"/><Relationship Id="rId101" Type="http://schemas.openxmlformats.org/officeDocument/2006/relationships/hyperlink" Target="https://uselectionatlas.org/RESULTS/state.php?fips=32&amp;year=2020&amp;f=0&amp;off=0" TargetMode="External"/><Relationship Id="rId122" Type="http://schemas.openxmlformats.org/officeDocument/2006/relationships/hyperlink" Target="https://uselectionatlas.org/RESULTS/state.php?fips=4&amp;year=2020&amp;f=0&amp;off=0" TargetMode="External"/><Relationship Id="rId143" Type="http://schemas.openxmlformats.org/officeDocument/2006/relationships/hyperlink" Target="https://uselectionatlas.org/RESULTS/state.php?fips=17&amp;year=2020&amp;f=0&amp;off=0" TargetMode="External"/><Relationship Id="rId148" Type="http://schemas.openxmlformats.org/officeDocument/2006/relationships/image" Target="../media/image120.png"/><Relationship Id="rId4" Type="http://schemas.openxmlformats.org/officeDocument/2006/relationships/hyperlink" Target="https://uselectionatlas.org/RESULTS/state.php?fips=1&amp;year=2020&amp;f=0&amp;off=0" TargetMode="External"/><Relationship Id="rId9" Type="http://schemas.openxmlformats.org/officeDocument/2006/relationships/image" Target="../media/image28.png"/><Relationship Id="rId26" Type="http://schemas.openxmlformats.org/officeDocument/2006/relationships/image" Target="../media/image39.png"/><Relationship Id="rId47" Type="http://schemas.openxmlformats.org/officeDocument/2006/relationships/hyperlink" Target="https://uselectionatlas.org/RESULTS/state.php?fips=39&amp;year=2020&amp;f=0&amp;off=0" TargetMode="External"/><Relationship Id="rId68" Type="http://schemas.openxmlformats.org/officeDocument/2006/relationships/hyperlink" Target="https://uselectionatlas.org/RESULTS/state.php?fips=54&amp;year=2020&amp;f=0&amp;off=0" TargetMode="External"/><Relationship Id="rId89" Type="http://schemas.openxmlformats.org/officeDocument/2006/relationships/hyperlink" Target="https://uselectionatlas.org/RESULTS/state.php?fips=15&amp;year=2020&amp;f=0&amp;off=0" TargetMode="External"/><Relationship Id="rId112" Type="http://schemas.openxmlformats.org/officeDocument/2006/relationships/image" Target="../media/image96.png"/><Relationship Id="rId133" Type="http://schemas.openxmlformats.org/officeDocument/2006/relationships/image" Target="../media/image110.png"/><Relationship Id="rId154" Type="http://schemas.openxmlformats.org/officeDocument/2006/relationships/image" Target="../media/image124.png"/><Relationship Id="rId16" Type="http://schemas.openxmlformats.org/officeDocument/2006/relationships/hyperlink" Target="https://uselectionatlas.org/RESULTS/state.php?fips=16&amp;year=2020&amp;f=0&amp;off=0" TargetMode="External"/><Relationship Id="rId37" Type="http://schemas.openxmlformats.org/officeDocument/2006/relationships/image" Target="../media/image46.png"/><Relationship Id="rId58" Type="http://schemas.openxmlformats.org/officeDocument/2006/relationships/image" Target="../media/image60.png"/><Relationship Id="rId79" Type="http://schemas.openxmlformats.org/officeDocument/2006/relationships/image" Target="../media/image74.png"/><Relationship Id="rId102" Type="http://schemas.openxmlformats.org/officeDocument/2006/relationships/image" Target="../media/image89.png"/><Relationship Id="rId123" Type="http://schemas.openxmlformats.org/officeDocument/2006/relationships/image" Target="../media/image103.png"/><Relationship Id="rId144" Type="http://schemas.openxmlformats.org/officeDocument/2006/relationships/image" Target="../media/image117.png"/><Relationship Id="rId90" Type="http://schemas.openxmlformats.org/officeDocument/2006/relationships/image" Target="../media/image8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0.emf"/><Relationship Id="rId1" Type="http://schemas.openxmlformats.org/officeDocument/2006/relationships/image" Target="../media/image11.emf"/><Relationship Id="rId4"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20.emf"/><Relationship Id="rId1" Type="http://schemas.openxmlformats.org/officeDocument/2006/relationships/image" Target="../media/image21.emf"/><Relationship Id="rId5" Type="http://schemas.openxmlformats.org/officeDocument/2006/relationships/image" Target="../media/image17.emf"/><Relationship Id="rId4"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3</xdr:col>
      <xdr:colOff>76200</xdr:colOff>
      <xdr:row>8</xdr:row>
      <xdr:rowOff>127000</xdr:rowOff>
    </xdr:to>
    <xdr:pic>
      <xdr:nvPicPr>
        <xdr:cNvPr id="2" name="Picture 1" descr="Wayback Machine">
          <a:hlinkClick xmlns:r="http://schemas.openxmlformats.org/officeDocument/2006/relationships" r:id="rId1" tooltip="Wayback Machine home page"/>
          <a:extLst>
            <a:ext uri="{FF2B5EF4-FFF2-40B4-BE49-F238E27FC236}">
              <a16:creationId xmlns:a16="http://schemas.microsoft.com/office/drawing/2014/main" id="{E0634A17-1CEF-9D21-719C-2F90A7010F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98850"/>
          <a:ext cx="1905000" cy="679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1</xdr:col>
          <xdr:colOff>304800</xdr:colOff>
          <xdr:row>7</xdr:row>
          <xdr:rowOff>44450</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5DFFD52-438F-C6FB-AC3D-079681A5338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1</xdr:col>
          <xdr:colOff>285750</xdr:colOff>
          <xdr:row>7</xdr:row>
          <xdr:rowOff>101600</xdr:rowOff>
        </xdr:to>
        <xdr:sp macro="" textlink="">
          <xdr:nvSpPr>
            <xdr:cNvPr id="1027" name="Control 3" hidden="1">
              <a:extLst>
                <a:ext uri="{63B3BB69-23CF-44E3-9099-C40C66FF867C}">
                  <a14:compatExt spid="_x0000_s1027"/>
                </a:ext>
                <a:ext uri="{FF2B5EF4-FFF2-40B4-BE49-F238E27FC236}">
                  <a16:creationId xmlns:a16="http://schemas.microsoft.com/office/drawing/2014/main" id="{A699ABE0-27CC-AD93-BAF0-0CCC16B8105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0</xdr:colOff>
      <xdr:row>10</xdr:row>
      <xdr:rowOff>0</xdr:rowOff>
    </xdr:from>
    <xdr:to>
      <xdr:col>0</xdr:col>
      <xdr:colOff>133350</xdr:colOff>
      <xdr:row>10</xdr:row>
      <xdr:rowOff>152400</xdr:rowOff>
    </xdr:to>
    <xdr:pic>
      <xdr:nvPicPr>
        <xdr:cNvPr id="3" name="Picture 2" descr="Previous capture">
          <a:hlinkClick xmlns:r="http://schemas.openxmlformats.org/officeDocument/2006/relationships" r:id="rId3" tooltip="17:16:57 Jan 31, 2021"/>
          <a:extLst>
            <a:ext uri="{FF2B5EF4-FFF2-40B4-BE49-F238E27FC236}">
              <a16:creationId xmlns:a16="http://schemas.microsoft.com/office/drawing/2014/main" id="{005561AE-1C61-DC9A-3217-30863B6CFC1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419600"/>
          <a:ext cx="1333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133350</xdr:colOff>
      <xdr:row>10</xdr:row>
      <xdr:rowOff>152400</xdr:rowOff>
    </xdr:to>
    <xdr:pic>
      <xdr:nvPicPr>
        <xdr:cNvPr id="4" name="Picture 3" descr="Next capture">
          <a:hlinkClick xmlns:r="http://schemas.openxmlformats.org/officeDocument/2006/relationships" r:id="rId5" tooltip="00:18:44 Feb 03, 2021"/>
          <a:extLst>
            <a:ext uri="{FF2B5EF4-FFF2-40B4-BE49-F238E27FC236}">
              <a16:creationId xmlns:a16="http://schemas.microsoft.com/office/drawing/2014/main" id="{138E8D77-87A3-A174-69D3-D7126964C4A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9200" y="4419600"/>
          <a:ext cx="1333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304800</xdr:colOff>
      <xdr:row>15</xdr:row>
      <xdr:rowOff>120650</xdr:rowOff>
    </xdr:to>
    <xdr:sp macro="" textlink="">
      <xdr:nvSpPr>
        <xdr:cNvPr id="1030" name="AutoShape 6">
          <a:hlinkClick xmlns:r="http://schemas.openxmlformats.org/officeDocument/2006/relationships" r:id="rId7"/>
          <a:extLst>
            <a:ext uri="{FF2B5EF4-FFF2-40B4-BE49-F238E27FC236}">
              <a16:creationId xmlns:a16="http://schemas.microsoft.com/office/drawing/2014/main" id="{C42BA5C4-5C97-2520-80A9-1E4850D8E7D8}"/>
            </a:ext>
          </a:extLst>
        </xdr:cNvPr>
        <xdr:cNvSpPr>
          <a:spLocks noChangeAspect="1" noChangeArrowheads="1"/>
        </xdr:cNvSpPr>
      </xdr:nvSpPr>
      <xdr:spPr bwMode="auto">
        <a:xfrm>
          <a:off x="0" y="515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19</xdr:row>
      <xdr:rowOff>0</xdr:rowOff>
    </xdr:from>
    <xdr:to>
      <xdr:col>0</xdr:col>
      <xdr:colOff>571500</xdr:colOff>
      <xdr:row>20</xdr:row>
      <xdr:rowOff>12700</xdr:rowOff>
    </xdr:to>
    <xdr:pic>
      <xdr:nvPicPr>
        <xdr:cNvPr id="5" name="Picture 4">
          <a:extLst>
            <a:ext uri="{FF2B5EF4-FFF2-40B4-BE49-F238E27FC236}">
              <a16:creationId xmlns:a16="http://schemas.microsoft.com/office/drawing/2014/main" id="{5F1CB9B2-B128-F5FD-60CD-5026BB2CA4D9}"/>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7404100"/>
          <a:ext cx="571500" cy="29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117</xdr:row>
          <xdr:rowOff>0</xdr:rowOff>
        </xdr:from>
        <xdr:to>
          <xdr:col>0</xdr:col>
          <xdr:colOff>209550</xdr:colOff>
          <xdr:row>118</xdr:row>
          <xdr:rowOff>31750</xdr:rowOff>
        </xdr:to>
        <xdr:sp macro="" textlink="">
          <xdr:nvSpPr>
            <xdr:cNvPr id="1032" name="Control 8" hidden="1">
              <a:extLst>
                <a:ext uri="{63B3BB69-23CF-44E3-9099-C40C66FF867C}">
                  <a14:compatExt spid="_x0000_s1032"/>
                </a:ext>
                <a:ext uri="{FF2B5EF4-FFF2-40B4-BE49-F238E27FC236}">
                  <a16:creationId xmlns:a16="http://schemas.microsoft.com/office/drawing/2014/main" id="{E147B6B1-3BD5-5120-A31B-B6263B33E8B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0</xdr:rowOff>
        </xdr:from>
        <xdr:to>
          <xdr:col>1</xdr:col>
          <xdr:colOff>209550</xdr:colOff>
          <xdr:row>118</xdr:row>
          <xdr:rowOff>50800</xdr:rowOff>
        </xdr:to>
        <xdr:sp macro="" textlink="">
          <xdr:nvSpPr>
            <xdr:cNvPr id="1033" name="Control 9" hidden="1">
              <a:extLst>
                <a:ext uri="{63B3BB69-23CF-44E3-9099-C40C66FF867C}">
                  <a14:compatExt spid="_x0000_s1033"/>
                </a:ext>
                <a:ext uri="{FF2B5EF4-FFF2-40B4-BE49-F238E27FC236}">
                  <a16:creationId xmlns:a16="http://schemas.microsoft.com/office/drawing/2014/main" id="{2CB57491-D7C0-E6A5-28A6-68F1E26F042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126</xdr:row>
          <xdr:rowOff>0</xdr:rowOff>
        </xdr:from>
        <xdr:to>
          <xdr:col>0</xdr:col>
          <xdr:colOff>209550</xdr:colOff>
          <xdr:row>127</xdr:row>
          <xdr:rowOff>31750</xdr:rowOff>
        </xdr:to>
        <xdr:sp macro="" textlink="">
          <xdr:nvSpPr>
            <xdr:cNvPr id="1034" name="Control 10" hidden="1">
              <a:extLst>
                <a:ext uri="{63B3BB69-23CF-44E3-9099-C40C66FF867C}">
                  <a14:compatExt spid="_x0000_s1034"/>
                </a:ext>
                <a:ext uri="{FF2B5EF4-FFF2-40B4-BE49-F238E27FC236}">
                  <a16:creationId xmlns:a16="http://schemas.microsoft.com/office/drawing/2014/main" id="{1B189D01-8950-C2C0-5723-559FAA2CFC5F}"/>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126</xdr:row>
          <xdr:rowOff>0</xdr:rowOff>
        </xdr:from>
        <xdr:to>
          <xdr:col>1</xdr:col>
          <xdr:colOff>209550</xdr:colOff>
          <xdr:row>127</xdr:row>
          <xdr:rowOff>50800</xdr:rowOff>
        </xdr:to>
        <xdr:sp macro="" textlink="">
          <xdr:nvSpPr>
            <xdr:cNvPr id="1035" name="Control 11" hidden="1">
              <a:extLst>
                <a:ext uri="{63B3BB69-23CF-44E3-9099-C40C66FF867C}">
                  <a14:compatExt spid="_x0000_s1035"/>
                </a:ext>
                <a:ext uri="{FF2B5EF4-FFF2-40B4-BE49-F238E27FC236}">
                  <a16:creationId xmlns:a16="http://schemas.microsoft.com/office/drawing/2014/main" id="{B318FCD7-3335-F1BD-69B8-4E3BC726B85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0</xdr:colOff>
      <xdr:row>133</xdr:row>
      <xdr:rowOff>0</xdr:rowOff>
    </xdr:from>
    <xdr:to>
      <xdr:col>0</xdr:col>
      <xdr:colOff>304800</xdr:colOff>
      <xdr:row>134</xdr:row>
      <xdr:rowOff>120650</xdr:rowOff>
    </xdr:to>
    <xdr:pic>
      <xdr:nvPicPr>
        <xdr:cNvPr id="6" name="Picture 5" descr="view more">
          <a:hlinkClick xmlns:r="http://schemas.openxmlformats.org/officeDocument/2006/relationships" r:id="rId9"/>
          <a:extLst>
            <a:ext uri="{FF2B5EF4-FFF2-40B4-BE49-F238E27FC236}">
              <a16:creationId xmlns:a16="http://schemas.microsoft.com/office/drawing/2014/main" id="{2BC67E7B-A87F-090A-AF60-9C926ED6010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848868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208</xdr:row>
      <xdr:rowOff>0</xdr:rowOff>
    </xdr:from>
    <xdr:to>
      <xdr:col>0</xdr:col>
      <xdr:colOff>152400</xdr:colOff>
      <xdr:row>208</xdr:row>
      <xdr:rowOff>152400</xdr:rowOff>
    </xdr:to>
    <xdr:sp macro="" textlink="">
      <xdr:nvSpPr>
        <xdr:cNvPr id="1037" name="AutoShape 13">
          <a:extLst>
            <a:ext uri="{FF2B5EF4-FFF2-40B4-BE49-F238E27FC236}">
              <a16:creationId xmlns:a16="http://schemas.microsoft.com/office/drawing/2014/main" id="{43C1E527-D540-DCD3-BF86-F5EA2DF99520}"/>
            </a:ext>
          </a:extLst>
        </xdr:cNvPr>
        <xdr:cNvSpPr>
          <a:spLocks noChangeAspect="1" noChangeArrowheads="1"/>
        </xdr:cNvSpPr>
      </xdr:nvSpPr>
      <xdr:spPr bwMode="auto">
        <a:xfrm>
          <a:off x="0" y="1388237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210</xdr:row>
      <xdr:rowOff>0</xdr:rowOff>
    </xdr:from>
    <xdr:to>
      <xdr:col>0</xdr:col>
      <xdr:colOff>152400</xdr:colOff>
      <xdr:row>210</xdr:row>
      <xdr:rowOff>152400</xdr:rowOff>
    </xdr:to>
    <xdr:sp macro="" textlink="">
      <xdr:nvSpPr>
        <xdr:cNvPr id="1038" name="AutoShape 14">
          <a:extLst>
            <a:ext uri="{FF2B5EF4-FFF2-40B4-BE49-F238E27FC236}">
              <a16:creationId xmlns:a16="http://schemas.microsoft.com/office/drawing/2014/main" id="{B96F60F4-B2CB-4435-1698-BC79096C66CD}"/>
            </a:ext>
          </a:extLst>
        </xdr:cNvPr>
        <xdr:cNvSpPr>
          <a:spLocks noChangeAspect="1" noChangeArrowheads="1"/>
        </xdr:cNvSpPr>
      </xdr:nvSpPr>
      <xdr:spPr bwMode="auto">
        <a:xfrm>
          <a:off x="0" y="1460373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211</xdr:row>
      <xdr:rowOff>0</xdr:rowOff>
    </xdr:from>
    <xdr:to>
      <xdr:col>0</xdr:col>
      <xdr:colOff>152400</xdr:colOff>
      <xdr:row>211</xdr:row>
      <xdr:rowOff>152400</xdr:rowOff>
    </xdr:to>
    <xdr:sp macro="" textlink="">
      <xdr:nvSpPr>
        <xdr:cNvPr id="1039" name="AutoShape 15">
          <a:extLst>
            <a:ext uri="{FF2B5EF4-FFF2-40B4-BE49-F238E27FC236}">
              <a16:creationId xmlns:a16="http://schemas.microsoft.com/office/drawing/2014/main" id="{5134ED79-B2FE-37DD-1D13-76A701BDEA3B}"/>
            </a:ext>
          </a:extLst>
        </xdr:cNvPr>
        <xdr:cNvSpPr>
          <a:spLocks noChangeAspect="1" noChangeArrowheads="1"/>
        </xdr:cNvSpPr>
      </xdr:nvSpPr>
      <xdr:spPr bwMode="auto">
        <a:xfrm>
          <a:off x="0" y="1512379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295</xdr:row>
      <xdr:rowOff>0</xdr:rowOff>
    </xdr:from>
    <xdr:to>
      <xdr:col>0</xdr:col>
      <xdr:colOff>304800</xdr:colOff>
      <xdr:row>296</xdr:row>
      <xdr:rowOff>120650</xdr:rowOff>
    </xdr:to>
    <xdr:sp macro="" textlink="">
      <xdr:nvSpPr>
        <xdr:cNvPr id="1040" name="AutoShape 16">
          <a:hlinkClick xmlns:r="http://schemas.openxmlformats.org/officeDocument/2006/relationships" r:id="rId7"/>
          <a:extLst>
            <a:ext uri="{FF2B5EF4-FFF2-40B4-BE49-F238E27FC236}">
              <a16:creationId xmlns:a16="http://schemas.microsoft.com/office/drawing/2014/main" id="{DE15353F-874B-AFAE-E0C4-DCAF8BA889B1}"/>
            </a:ext>
          </a:extLst>
        </xdr:cNvPr>
        <xdr:cNvSpPr>
          <a:spLocks noChangeAspect="1" noChangeArrowheads="1"/>
        </xdr:cNvSpPr>
      </xdr:nvSpPr>
      <xdr:spPr bwMode="auto">
        <a:xfrm>
          <a:off x="0" y="3058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30</xdr:col>
      <xdr:colOff>0</xdr:colOff>
      <xdr:row>31</xdr:row>
      <xdr:rowOff>171450</xdr:rowOff>
    </xdr:to>
    <xdr:pic>
      <xdr:nvPicPr>
        <xdr:cNvPr id="2" name="Picture 1">
          <a:extLst>
            <a:ext uri="{FF2B5EF4-FFF2-40B4-BE49-F238E27FC236}">
              <a16:creationId xmlns:a16="http://schemas.microsoft.com/office/drawing/2014/main" id="{32328CBA-7BA0-BFF5-0FE7-145F48568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50100" y="374650"/>
          <a:ext cx="12192000" cy="554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3</xdr:col>
      <xdr:colOff>76200</xdr:colOff>
      <xdr:row>5</xdr:row>
      <xdr:rowOff>127000</xdr:rowOff>
    </xdr:to>
    <xdr:pic>
      <xdr:nvPicPr>
        <xdr:cNvPr id="2" name="Picture 1" descr="Wayback Machine">
          <a:hlinkClick xmlns:r="http://schemas.openxmlformats.org/officeDocument/2006/relationships" r:id="rId1" tooltip="Wayback Machine home page"/>
          <a:extLst>
            <a:ext uri="{FF2B5EF4-FFF2-40B4-BE49-F238E27FC236}">
              <a16:creationId xmlns:a16="http://schemas.microsoft.com/office/drawing/2014/main" id="{0DD23168-D565-1FDF-60D5-B7F0F222B2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8300"/>
          <a:ext cx="1905000" cy="679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304800</xdr:colOff>
          <xdr:row>4</xdr:row>
          <xdr:rowOff>44450</xdr:rowOff>
        </xdr:to>
        <xdr:sp macro="" textlink="">
          <xdr:nvSpPr>
            <xdr:cNvPr id="2050" name="Control 2" hidden="1">
              <a:extLst>
                <a:ext uri="{63B3BB69-23CF-44E3-9099-C40C66FF867C}">
                  <a14:compatExt spid="_x0000_s2050"/>
                </a:ext>
                <a:ext uri="{FF2B5EF4-FFF2-40B4-BE49-F238E27FC236}">
                  <a16:creationId xmlns:a16="http://schemas.microsoft.com/office/drawing/2014/main" id="{DA1D49EB-57C7-F160-34F5-01C0A324D43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1</xdr:col>
          <xdr:colOff>285750</xdr:colOff>
          <xdr:row>4</xdr:row>
          <xdr:rowOff>101600</xdr:rowOff>
        </xdr:to>
        <xdr:sp macro="" textlink="">
          <xdr:nvSpPr>
            <xdr:cNvPr id="2051" name="Control 3" hidden="1">
              <a:extLst>
                <a:ext uri="{63B3BB69-23CF-44E3-9099-C40C66FF867C}">
                  <a14:compatExt spid="_x0000_s2051"/>
                </a:ext>
                <a:ext uri="{FF2B5EF4-FFF2-40B4-BE49-F238E27FC236}">
                  <a16:creationId xmlns:a16="http://schemas.microsoft.com/office/drawing/2014/main" id="{A3B1057C-F6B8-3A59-A6FB-1B01E65C3339}"/>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0</xdr:colOff>
      <xdr:row>7</xdr:row>
      <xdr:rowOff>0</xdr:rowOff>
    </xdr:from>
    <xdr:to>
      <xdr:col>0</xdr:col>
      <xdr:colOff>133350</xdr:colOff>
      <xdr:row>7</xdr:row>
      <xdr:rowOff>152400</xdr:rowOff>
    </xdr:to>
    <xdr:pic>
      <xdr:nvPicPr>
        <xdr:cNvPr id="3" name="Picture 2" descr="Previous capture">
          <a:hlinkClick xmlns:r="http://schemas.openxmlformats.org/officeDocument/2006/relationships" r:id="rId3" tooltip="14:08:06 Sep 30, 2023"/>
          <a:extLst>
            <a:ext uri="{FF2B5EF4-FFF2-40B4-BE49-F238E27FC236}">
              <a16:creationId xmlns:a16="http://schemas.microsoft.com/office/drawing/2014/main" id="{9C7EA5FF-9AF6-2C3D-6BE3-28CA9FA6ABA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289050"/>
          <a:ext cx="1333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xdr:row>
      <xdr:rowOff>0</xdr:rowOff>
    </xdr:from>
    <xdr:to>
      <xdr:col>2</xdr:col>
      <xdr:colOff>133350</xdr:colOff>
      <xdr:row>7</xdr:row>
      <xdr:rowOff>152400</xdr:rowOff>
    </xdr:to>
    <xdr:pic>
      <xdr:nvPicPr>
        <xdr:cNvPr id="4" name="Picture 3" descr="Next capture">
          <a:extLst>
            <a:ext uri="{FF2B5EF4-FFF2-40B4-BE49-F238E27FC236}">
              <a16:creationId xmlns:a16="http://schemas.microsoft.com/office/drawing/2014/main" id="{473E33DD-52C0-0286-EA38-3912C859DD6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19200" y="1289050"/>
          <a:ext cx="1333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0</xdr:rowOff>
    </xdr:from>
    <xdr:to>
      <xdr:col>3</xdr:col>
      <xdr:colOff>50800</xdr:colOff>
      <xdr:row>12</xdr:row>
      <xdr:rowOff>101600</xdr:rowOff>
    </xdr:to>
    <xdr:pic>
      <xdr:nvPicPr>
        <xdr:cNvPr id="5" name="Picture 4">
          <a:hlinkClick xmlns:r="http://schemas.openxmlformats.org/officeDocument/2006/relationships" r:id="rId6"/>
          <a:extLst>
            <a:ext uri="{FF2B5EF4-FFF2-40B4-BE49-F238E27FC236}">
              <a16:creationId xmlns:a16="http://schemas.microsoft.com/office/drawing/2014/main" id="{FA0F8EA5-65B8-6722-992E-EE4C8D75A135}"/>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2025650"/>
          <a:ext cx="1879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0</xdr:col>
      <xdr:colOff>571500</xdr:colOff>
      <xdr:row>17</xdr:row>
      <xdr:rowOff>12700</xdr:rowOff>
    </xdr:to>
    <xdr:pic>
      <xdr:nvPicPr>
        <xdr:cNvPr id="6" name="Picture 5">
          <a:extLst>
            <a:ext uri="{FF2B5EF4-FFF2-40B4-BE49-F238E27FC236}">
              <a16:creationId xmlns:a16="http://schemas.microsoft.com/office/drawing/2014/main" id="{C74F14F5-9C94-D1A4-594D-0D165AF6A8C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4273550"/>
          <a:ext cx="571500" cy="29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115</xdr:row>
          <xdr:rowOff>0</xdr:rowOff>
        </xdr:from>
        <xdr:to>
          <xdr:col>0</xdr:col>
          <xdr:colOff>209550</xdr:colOff>
          <xdr:row>116</xdr:row>
          <xdr:rowOff>31750</xdr:rowOff>
        </xdr:to>
        <xdr:sp macro="" textlink="">
          <xdr:nvSpPr>
            <xdr:cNvPr id="2056" name="Control 8" hidden="1">
              <a:extLst>
                <a:ext uri="{63B3BB69-23CF-44E3-9099-C40C66FF867C}">
                  <a14:compatExt spid="_x0000_s2056"/>
                </a:ext>
                <a:ext uri="{FF2B5EF4-FFF2-40B4-BE49-F238E27FC236}">
                  <a16:creationId xmlns:a16="http://schemas.microsoft.com/office/drawing/2014/main" id="{B35180DA-889F-0189-38D0-AE00C399216A}"/>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1</xdr:col>
          <xdr:colOff>209550</xdr:colOff>
          <xdr:row>116</xdr:row>
          <xdr:rowOff>50800</xdr:rowOff>
        </xdr:to>
        <xdr:sp macro="" textlink="">
          <xdr:nvSpPr>
            <xdr:cNvPr id="2057" name="Control 9" hidden="1">
              <a:extLst>
                <a:ext uri="{63B3BB69-23CF-44E3-9099-C40C66FF867C}">
                  <a14:compatExt spid="_x0000_s2057"/>
                </a:ext>
                <a:ext uri="{FF2B5EF4-FFF2-40B4-BE49-F238E27FC236}">
                  <a16:creationId xmlns:a16="http://schemas.microsoft.com/office/drawing/2014/main" id="{08C8D69B-EB9A-B012-E9FA-D2F58AF308CE}"/>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125</xdr:row>
          <xdr:rowOff>0</xdr:rowOff>
        </xdr:from>
        <xdr:to>
          <xdr:col>0</xdr:col>
          <xdr:colOff>209550</xdr:colOff>
          <xdr:row>126</xdr:row>
          <xdr:rowOff>31750</xdr:rowOff>
        </xdr:to>
        <xdr:sp macro="" textlink="">
          <xdr:nvSpPr>
            <xdr:cNvPr id="2058" name="Control 10" hidden="1">
              <a:extLst>
                <a:ext uri="{63B3BB69-23CF-44E3-9099-C40C66FF867C}">
                  <a14:compatExt spid="_x0000_s2058"/>
                </a:ext>
                <a:ext uri="{FF2B5EF4-FFF2-40B4-BE49-F238E27FC236}">
                  <a16:creationId xmlns:a16="http://schemas.microsoft.com/office/drawing/2014/main" id="{C7712765-FCA3-8F6B-4B15-07EBE62789C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125</xdr:row>
          <xdr:rowOff>0</xdr:rowOff>
        </xdr:from>
        <xdr:to>
          <xdr:col>1</xdr:col>
          <xdr:colOff>209550</xdr:colOff>
          <xdr:row>126</xdr:row>
          <xdr:rowOff>50800</xdr:rowOff>
        </xdr:to>
        <xdr:sp macro="" textlink="">
          <xdr:nvSpPr>
            <xdr:cNvPr id="2059" name="Control 11" hidden="1">
              <a:extLst>
                <a:ext uri="{63B3BB69-23CF-44E3-9099-C40C66FF867C}">
                  <a14:compatExt spid="_x0000_s2059"/>
                </a:ext>
                <a:ext uri="{FF2B5EF4-FFF2-40B4-BE49-F238E27FC236}">
                  <a16:creationId xmlns:a16="http://schemas.microsoft.com/office/drawing/2014/main" id="{C44FF5E7-F69F-B878-C403-9FF371F4543D}"/>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0</xdr:colOff>
      <xdr:row>133</xdr:row>
      <xdr:rowOff>0</xdr:rowOff>
    </xdr:from>
    <xdr:to>
      <xdr:col>0</xdr:col>
      <xdr:colOff>304800</xdr:colOff>
      <xdr:row>134</xdr:row>
      <xdr:rowOff>120650</xdr:rowOff>
    </xdr:to>
    <xdr:pic>
      <xdr:nvPicPr>
        <xdr:cNvPr id="7" name="Picture 6" descr="view more">
          <a:hlinkClick xmlns:r="http://schemas.openxmlformats.org/officeDocument/2006/relationships" r:id="rId9"/>
          <a:extLst>
            <a:ext uri="{FF2B5EF4-FFF2-40B4-BE49-F238E27FC236}">
              <a16:creationId xmlns:a16="http://schemas.microsoft.com/office/drawing/2014/main" id="{C0FE64F8-10CA-CDA6-9CBB-5C0E1A496F2D}"/>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849122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208</xdr:row>
      <xdr:rowOff>0</xdr:rowOff>
    </xdr:from>
    <xdr:to>
      <xdr:col>0</xdr:col>
      <xdr:colOff>152400</xdr:colOff>
      <xdr:row>208</xdr:row>
      <xdr:rowOff>152400</xdr:rowOff>
    </xdr:to>
    <xdr:pic>
      <xdr:nvPicPr>
        <xdr:cNvPr id="8" name="Picture 7">
          <a:extLst>
            <a:ext uri="{FF2B5EF4-FFF2-40B4-BE49-F238E27FC236}">
              <a16:creationId xmlns:a16="http://schemas.microsoft.com/office/drawing/2014/main" id="{EA79C376-BE3B-AA66-4583-55B166444B87}"/>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138849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210</xdr:row>
      <xdr:rowOff>0</xdr:rowOff>
    </xdr:from>
    <xdr:to>
      <xdr:col>0</xdr:col>
      <xdr:colOff>152400</xdr:colOff>
      <xdr:row>210</xdr:row>
      <xdr:rowOff>152400</xdr:rowOff>
    </xdr:to>
    <xdr:pic>
      <xdr:nvPicPr>
        <xdr:cNvPr id="9" name="Picture 8">
          <a:extLst>
            <a:ext uri="{FF2B5EF4-FFF2-40B4-BE49-F238E27FC236}">
              <a16:creationId xmlns:a16="http://schemas.microsoft.com/office/drawing/2014/main" id="{E00A9C9A-1FA3-3656-841B-C2B27427BE1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146062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211</xdr:row>
      <xdr:rowOff>0</xdr:rowOff>
    </xdr:from>
    <xdr:to>
      <xdr:col>0</xdr:col>
      <xdr:colOff>152400</xdr:colOff>
      <xdr:row>211</xdr:row>
      <xdr:rowOff>152400</xdr:rowOff>
    </xdr:to>
    <xdr:pic>
      <xdr:nvPicPr>
        <xdr:cNvPr id="10" name="Picture 9">
          <a:extLst>
            <a:ext uri="{FF2B5EF4-FFF2-40B4-BE49-F238E27FC236}">
              <a16:creationId xmlns:a16="http://schemas.microsoft.com/office/drawing/2014/main" id="{3C2EF49B-C749-154D-C3FC-8F3978B5170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151263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275</xdr:row>
      <xdr:rowOff>0</xdr:rowOff>
    </xdr:from>
    <xdr:to>
      <xdr:col>2</xdr:col>
      <xdr:colOff>114300</xdr:colOff>
      <xdr:row>276</xdr:row>
      <xdr:rowOff>6350</xdr:rowOff>
    </xdr:to>
    <xdr:pic>
      <xdr:nvPicPr>
        <xdr:cNvPr id="11" name="Picture 10">
          <a:hlinkClick xmlns:r="http://schemas.openxmlformats.org/officeDocument/2006/relationships" r:id="rId6"/>
          <a:extLst>
            <a:ext uri="{FF2B5EF4-FFF2-40B4-BE49-F238E27FC236}">
              <a16:creationId xmlns:a16="http://schemas.microsoft.com/office/drawing/2014/main" id="{8F56ADA5-4B57-7BCD-D296-DEF2C683E57D}"/>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294652700"/>
          <a:ext cx="1333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31750</xdr:colOff>
      <xdr:row>3</xdr:row>
      <xdr:rowOff>6350</xdr:rowOff>
    </xdr:to>
    <xdr:pic>
      <xdr:nvPicPr>
        <xdr:cNvPr id="2" name="leftbar">
          <a:extLst>
            <a:ext uri="{FF2B5EF4-FFF2-40B4-BE49-F238E27FC236}">
              <a16:creationId xmlns:a16="http://schemas.microsoft.com/office/drawing/2014/main" id="{48DD5AB2-299D-6EE4-86B0-F06CFF037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8300"/>
          <a:ext cx="317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0</xdr:rowOff>
    </xdr:from>
    <xdr:to>
      <xdr:col>0</xdr:col>
      <xdr:colOff>57150</xdr:colOff>
      <xdr:row>4</xdr:row>
      <xdr:rowOff>6350</xdr:rowOff>
    </xdr:to>
    <xdr:pic>
      <xdr:nvPicPr>
        <xdr:cNvPr id="3" name="Picture 2">
          <a:extLst>
            <a:ext uri="{FF2B5EF4-FFF2-40B4-BE49-F238E27FC236}">
              <a16:creationId xmlns:a16="http://schemas.microsoft.com/office/drawing/2014/main" id="{2F088C01-9C0A-E3CB-D3F0-0F8C74B9E1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52450"/>
          <a:ext cx="571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0</xdr:rowOff>
    </xdr:from>
    <xdr:to>
      <xdr:col>0</xdr:col>
      <xdr:colOff>57150</xdr:colOff>
      <xdr:row>4</xdr:row>
      <xdr:rowOff>190500</xdr:rowOff>
    </xdr:to>
    <xdr:pic>
      <xdr:nvPicPr>
        <xdr:cNvPr id="4" name="Picture 3">
          <a:extLst>
            <a:ext uri="{FF2B5EF4-FFF2-40B4-BE49-F238E27FC236}">
              <a16:creationId xmlns:a16="http://schemas.microsoft.com/office/drawing/2014/main" id="{5BB8161C-E4B1-0007-C03F-4B33D5BFB0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36600"/>
          <a:ext cx="571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57150</xdr:colOff>
      <xdr:row>5</xdr:row>
      <xdr:rowOff>190500</xdr:rowOff>
    </xdr:to>
    <xdr:pic>
      <xdr:nvPicPr>
        <xdr:cNvPr id="5" name="Picture 4">
          <a:extLst>
            <a:ext uri="{FF2B5EF4-FFF2-40B4-BE49-F238E27FC236}">
              <a16:creationId xmlns:a16="http://schemas.microsoft.com/office/drawing/2014/main" id="{B1E5FB7D-47D2-BBDF-5E06-219A79DBA4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04900"/>
          <a:ext cx="571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57150</xdr:colOff>
      <xdr:row>7</xdr:row>
      <xdr:rowOff>6350</xdr:rowOff>
    </xdr:to>
    <xdr:pic>
      <xdr:nvPicPr>
        <xdr:cNvPr id="6" name="Picture 5">
          <a:extLst>
            <a:ext uri="{FF2B5EF4-FFF2-40B4-BE49-F238E27FC236}">
              <a16:creationId xmlns:a16="http://schemas.microsoft.com/office/drawing/2014/main" id="{E92D53EA-6E2C-F37F-DF60-3C29D49795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73200"/>
          <a:ext cx="571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0</xdr:col>
      <xdr:colOff>57150</xdr:colOff>
      <xdr:row>8</xdr:row>
      <xdr:rowOff>6350</xdr:rowOff>
    </xdr:to>
    <xdr:pic>
      <xdr:nvPicPr>
        <xdr:cNvPr id="7" name="Picture 6">
          <a:extLst>
            <a:ext uri="{FF2B5EF4-FFF2-40B4-BE49-F238E27FC236}">
              <a16:creationId xmlns:a16="http://schemas.microsoft.com/office/drawing/2014/main" id="{AC81031E-D0D4-D16C-9649-B6D56482C3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57350"/>
          <a:ext cx="571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57150</xdr:colOff>
      <xdr:row>9</xdr:row>
      <xdr:rowOff>6350</xdr:rowOff>
    </xdr:to>
    <xdr:pic>
      <xdr:nvPicPr>
        <xdr:cNvPr id="8" name="Picture 7">
          <a:extLst>
            <a:ext uri="{FF2B5EF4-FFF2-40B4-BE49-F238E27FC236}">
              <a16:creationId xmlns:a16="http://schemas.microsoft.com/office/drawing/2014/main" id="{A673CDAE-985D-6725-3811-13F4D89BF9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41500"/>
          <a:ext cx="571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57150</xdr:colOff>
      <xdr:row>10</xdr:row>
      <xdr:rowOff>6350</xdr:rowOff>
    </xdr:to>
    <xdr:pic>
      <xdr:nvPicPr>
        <xdr:cNvPr id="9" name="Picture 8">
          <a:extLst>
            <a:ext uri="{FF2B5EF4-FFF2-40B4-BE49-F238E27FC236}">
              <a16:creationId xmlns:a16="http://schemas.microsoft.com/office/drawing/2014/main" id="{F157B6DF-DEA5-7265-F5C3-C98C4893E4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25650"/>
          <a:ext cx="571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57150</xdr:colOff>
      <xdr:row>11</xdr:row>
      <xdr:rowOff>6350</xdr:rowOff>
    </xdr:to>
    <xdr:pic>
      <xdr:nvPicPr>
        <xdr:cNvPr id="10" name="Picture 9">
          <a:extLst>
            <a:ext uri="{FF2B5EF4-FFF2-40B4-BE49-F238E27FC236}">
              <a16:creationId xmlns:a16="http://schemas.microsoft.com/office/drawing/2014/main" id="{1D9D3DF7-4C50-014A-8310-1207EAC3B4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09800"/>
          <a:ext cx="571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0</xdr:rowOff>
    </xdr:from>
    <xdr:to>
      <xdr:col>0</xdr:col>
      <xdr:colOff>57150</xdr:colOff>
      <xdr:row>12</xdr:row>
      <xdr:rowOff>6350</xdr:rowOff>
    </xdr:to>
    <xdr:pic>
      <xdr:nvPicPr>
        <xdr:cNvPr id="11" name="Picture 10">
          <a:extLst>
            <a:ext uri="{FF2B5EF4-FFF2-40B4-BE49-F238E27FC236}">
              <a16:creationId xmlns:a16="http://schemas.microsoft.com/office/drawing/2014/main" id="{8F19429D-AEB1-E6F9-816E-9E5CA0CE75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3950"/>
          <a:ext cx="571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0</xdr:col>
      <xdr:colOff>57150</xdr:colOff>
      <xdr:row>13</xdr:row>
      <xdr:rowOff>6350</xdr:rowOff>
    </xdr:to>
    <xdr:pic>
      <xdr:nvPicPr>
        <xdr:cNvPr id="12" name="Picture 11">
          <a:extLst>
            <a:ext uri="{FF2B5EF4-FFF2-40B4-BE49-F238E27FC236}">
              <a16:creationId xmlns:a16="http://schemas.microsoft.com/office/drawing/2014/main" id="{D6DE535A-16C4-BF99-AD1F-B6C43B6557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578100"/>
          <a:ext cx="571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0</xdr:rowOff>
    </xdr:from>
    <xdr:to>
      <xdr:col>0</xdr:col>
      <xdr:colOff>57150</xdr:colOff>
      <xdr:row>14</xdr:row>
      <xdr:rowOff>6350</xdr:rowOff>
    </xdr:to>
    <xdr:pic>
      <xdr:nvPicPr>
        <xdr:cNvPr id="13" name="Picture 12">
          <a:extLst>
            <a:ext uri="{FF2B5EF4-FFF2-40B4-BE49-F238E27FC236}">
              <a16:creationId xmlns:a16="http://schemas.microsoft.com/office/drawing/2014/main" id="{842566E1-7281-2B94-09DA-4DDEC9E12E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62250"/>
          <a:ext cx="571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31750</xdr:colOff>
      <xdr:row>15</xdr:row>
      <xdr:rowOff>0</xdr:rowOff>
    </xdr:to>
    <xdr:pic>
      <xdr:nvPicPr>
        <xdr:cNvPr id="14" name="rightbar">
          <a:extLst>
            <a:ext uri="{FF2B5EF4-FFF2-40B4-BE49-F238E27FC236}">
              <a16:creationId xmlns:a16="http://schemas.microsoft.com/office/drawing/2014/main" id="{BF0CCCED-D932-3209-C944-AFFB4950235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946400"/>
          <a:ext cx="317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304800</xdr:colOff>
      <xdr:row>21</xdr:row>
      <xdr:rowOff>120650</xdr:rowOff>
    </xdr:to>
    <xdr:sp macro="" textlink="">
      <xdr:nvSpPr>
        <xdr:cNvPr id="3086" name="AutoShape 14" descr="National Map">
          <a:extLst>
            <a:ext uri="{FF2B5EF4-FFF2-40B4-BE49-F238E27FC236}">
              <a16:creationId xmlns:a16="http://schemas.microsoft.com/office/drawing/2014/main" id="{7190E02A-A6E0-FCD6-0F06-AF97A7B5859C}"/>
            </a:ext>
          </a:extLst>
        </xdr:cNvPr>
        <xdr:cNvSpPr>
          <a:spLocks noChangeAspect="1" noChangeArrowheads="1"/>
        </xdr:cNvSpPr>
      </xdr:nvSpPr>
      <xdr:spPr bwMode="auto">
        <a:xfrm>
          <a:off x="0" y="632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23</xdr:row>
      <xdr:rowOff>0</xdr:rowOff>
    </xdr:from>
    <xdr:to>
      <xdr:col>0</xdr:col>
      <xdr:colOff>304800</xdr:colOff>
      <xdr:row>24</xdr:row>
      <xdr:rowOff>120650</xdr:rowOff>
    </xdr:to>
    <xdr:sp macro="" textlink="">
      <xdr:nvSpPr>
        <xdr:cNvPr id="3087" name="AutoShape 15" descr="National Map">
          <a:extLst>
            <a:ext uri="{FF2B5EF4-FFF2-40B4-BE49-F238E27FC236}">
              <a16:creationId xmlns:a16="http://schemas.microsoft.com/office/drawing/2014/main" id="{51478F6B-FA5F-49CA-D48B-B996E5922D46}"/>
            </a:ext>
          </a:extLst>
        </xdr:cNvPr>
        <xdr:cNvSpPr>
          <a:spLocks noChangeAspect="1" noChangeArrowheads="1"/>
        </xdr:cNvSpPr>
      </xdr:nvSpPr>
      <xdr:spPr bwMode="auto">
        <a:xfrm>
          <a:off x="0" y="687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34</xdr:row>
      <xdr:rowOff>0</xdr:rowOff>
    </xdr:from>
    <xdr:to>
      <xdr:col>0</xdr:col>
      <xdr:colOff>107950</xdr:colOff>
      <xdr:row>34</xdr:row>
      <xdr:rowOff>171450</xdr:rowOff>
    </xdr:to>
    <xdr:pic>
      <xdr:nvPicPr>
        <xdr:cNvPr id="17" name="Picture 16" descr="Map">
          <a:hlinkClick xmlns:r="http://schemas.openxmlformats.org/officeDocument/2006/relationships" r:id="rId4"/>
          <a:extLst>
            <a:ext uri="{FF2B5EF4-FFF2-40B4-BE49-F238E27FC236}">
              <a16:creationId xmlns:a16="http://schemas.microsoft.com/office/drawing/2014/main" id="{2306F50E-5CF8-9845-F981-234451692E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9099550"/>
          <a:ext cx="1079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xdr:row>
      <xdr:rowOff>0</xdr:rowOff>
    </xdr:from>
    <xdr:to>
      <xdr:col>1</xdr:col>
      <xdr:colOff>171450</xdr:colOff>
      <xdr:row>34</xdr:row>
      <xdr:rowOff>171450</xdr:rowOff>
    </xdr:to>
    <xdr:pic>
      <xdr:nvPicPr>
        <xdr:cNvPr id="18" name="Picture 17" descr="Pie">
          <a:hlinkClick xmlns:r="http://schemas.openxmlformats.org/officeDocument/2006/relationships" r:id="rId4"/>
          <a:extLst>
            <a:ext uri="{FF2B5EF4-FFF2-40B4-BE49-F238E27FC236}">
              <a16:creationId xmlns:a16="http://schemas.microsoft.com/office/drawing/2014/main" id="{B5A19583-EDE3-86B9-6AF0-371A6F1A18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90995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184150</xdr:colOff>
      <xdr:row>35</xdr:row>
      <xdr:rowOff>171450</xdr:rowOff>
    </xdr:to>
    <xdr:pic>
      <xdr:nvPicPr>
        <xdr:cNvPr id="19" name="Picture 18" descr="Map">
          <a:hlinkClick xmlns:r="http://schemas.openxmlformats.org/officeDocument/2006/relationships" r:id="rId7"/>
          <a:extLst>
            <a:ext uri="{FF2B5EF4-FFF2-40B4-BE49-F238E27FC236}">
              <a16:creationId xmlns:a16="http://schemas.microsoft.com/office/drawing/2014/main" id="{ED3D1789-1837-DD07-B119-5A3580CE34C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9302750"/>
          <a:ext cx="1841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171450</xdr:colOff>
      <xdr:row>35</xdr:row>
      <xdr:rowOff>171450</xdr:rowOff>
    </xdr:to>
    <xdr:pic>
      <xdr:nvPicPr>
        <xdr:cNvPr id="20" name="Picture 19" descr="Pie">
          <a:hlinkClick xmlns:r="http://schemas.openxmlformats.org/officeDocument/2006/relationships" r:id="rId7"/>
          <a:extLst>
            <a:ext uri="{FF2B5EF4-FFF2-40B4-BE49-F238E27FC236}">
              <a16:creationId xmlns:a16="http://schemas.microsoft.com/office/drawing/2014/main" id="{C65725E4-C035-B14C-C324-5681E75DC77E}"/>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09600" y="93027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0</xdr:rowOff>
    </xdr:from>
    <xdr:to>
      <xdr:col>0</xdr:col>
      <xdr:colOff>190500</xdr:colOff>
      <xdr:row>36</xdr:row>
      <xdr:rowOff>171450</xdr:rowOff>
    </xdr:to>
    <xdr:pic>
      <xdr:nvPicPr>
        <xdr:cNvPr id="21" name="Picture 20" descr="Map">
          <a:hlinkClick xmlns:r="http://schemas.openxmlformats.org/officeDocument/2006/relationships" r:id="rId10"/>
          <a:extLst>
            <a:ext uri="{FF2B5EF4-FFF2-40B4-BE49-F238E27FC236}">
              <a16:creationId xmlns:a16="http://schemas.microsoft.com/office/drawing/2014/main" id="{E23A86DA-15CE-B237-AF4D-C52E6FC90D5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9505950"/>
          <a:ext cx="1905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171450</xdr:colOff>
      <xdr:row>36</xdr:row>
      <xdr:rowOff>171450</xdr:rowOff>
    </xdr:to>
    <xdr:pic>
      <xdr:nvPicPr>
        <xdr:cNvPr id="22" name="Picture 21" descr="Pie">
          <a:hlinkClick xmlns:r="http://schemas.openxmlformats.org/officeDocument/2006/relationships" r:id="rId10"/>
          <a:extLst>
            <a:ext uri="{FF2B5EF4-FFF2-40B4-BE49-F238E27FC236}">
              <a16:creationId xmlns:a16="http://schemas.microsoft.com/office/drawing/2014/main" id="{C83BD242-2E7A-E722-21A9-09929F89C1EA}"/>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09600" y="95059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171450</xdr:colOff>
      <xdr:row>37</xdr:row>
      <xdr:rowOff>171450</xdr:rowOff>
    </xdr:to>
    <xdr:pic>
      <xdr:nvPicPr>
        <xdr:cNvPr id="23" name="Picture 22" descr="Map">
          <a:hlinkClick xmlns:r="http://schemas.openxmlformats.org/officeDocument/2006/relationships" r:id="rId13"/>
          <a:extLst>
            <a:ext uri="{FF2B5EF4-FFF2-40B4-BE49-F238E27FC236}">
              <a16:creationId xmlns:a16="http://schemas.microsoft.com/office/drawing/2014/main" id="{0B3A2E0C-8348-7819-6425-D6A05D8F626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0" y="97091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171450</xdr:colOff>
      <xdr:row>37</xdr:row>
      <xdr:rowOff>171450</xdr:rowOff>
    </xdr:to>
    <xdr:pic>
      <xdr:nvPicPr>
        <xdr:cNvPr id="24" name="Picture 23" descr="Pie">
          <a:hlinkClick xmlns:r="http://schemas.openxmlformats.org/officeDocument/2006/relationships" r:id="rId13"/>
          <a:extLst>
            <a:ext uri="{FF2B5EF4-FFF2-40B4-BE49-F238E27FC236}">
              <a16:creationId xmlns:a16="http://schemas.microsoft.com/office/drawing/2014/main" id="{BBE7B32D-93E7-7EDB-6A21-344666D1B6C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09600" y="97091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114300</xdr:colOff>
      <xdr:row>38</xdr:row>
      <xdr:rowOff>171450</xdr:rowOff>
    </xdr:to>
    <xdr:pic>
      <xdr:nvPicPr>
        <xdr:cNvPr id="25" name="Picture 24" descr="Map">
          <a:hlinkClick xmlns:r="http://schemas.openxmlformats.org/officeDocument/2006/relationships" r:id="rId16"/>
          <a:extLst>
            <a:ext uri="{FF2B5EF4-FFF2-40B4-BE49-F238E27FC236}">
              <a16:creationId xmlns:a16="http://schemas.microsoft.com/office/drawing/2014/main" id="{0E93C136-7B55-72D4-C4E6-C942FA60202D}"/>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0" y="9912350"/>
          <a:ext cx="1143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171450</xdr:colOff>
      <xdr:row>38</xdr:row>
      <xdr:rowOff>171450</xdr:rowOff>
    </xdr:to>
    <xdr:pic>
      <xdr:nvPicPr>
        <xdr:cNvPr id="26" name="Picture 25" descr="Pie">
          <a:hlinkClick xmlns:r="http://schemas.openxmlformats.org/officeDocument/2006/relationships" r:id="rId16"/>
          <a:extLst>
            <a:ext uri="{FF2B5EF4-FFF2-40B4-BE49-F238E27FC236}">
              <a16:creationId xmlns:a16="http://schemas.microsoft.com/office/drawing/2014/main" id="{A33D7FB1-468C-21D7-B8A3-C5B0D983CC32}"/>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09600" y="99123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0</xdr:rowOff>
    </xdr:from>
    <xdr:to>
      <xdr:col>0</xdr:col>
      <xdr:colOff>107950</xdr:colOff>
      <xdr:row>39</xdr:row>
      <xdr:rowOff>171450</xdr:rowOff>
    </xdr:to>
    <xdr:pic>
      <xdr:nvPicPr>
        <xdr:cNvPr id="27" name="Picture 26" descr="Map">
          <a:hlinkClick xmlns:r="http://schemas.openxmlformats.org/officeDocument/2006/relationships" r:id="rId19"/>
          <a:extLst>
            <a:ext uri="{FF2B5EF4-FFF2-40B4-BE49-F238E27FC236}">
              <a16:creationId xmlns:a16="http://schemas.microsoft.com/office/drawing/2014/main" id="{6D7D66C4-3056-A8A4-6D72-E15C6A24BFF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0" y="10115550"/>
          <a:ext cx="1079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171450</xdr:colOff>
      <xdr:row>39</xdr:row>
      <xdr:rowOff>171450</xdr:rowOff>
    </xdr:to>
    <xdr:pic>
      <xdr:nvPicPr>
        <xdr:cNvPr id="28" name="Picture 27" descr="Pie">
          <a:hlinkClick xmlns:r="http://schemas.openxmlformats.org/officeDocument/2006/relationships" r:id="rId19"/>
          <a:extLst>
            <a:ext uri="{FF2B5EF4-FFF2-40B4-BE49-F238E27FC236}">
              <a16:creationId xmlns:a16="http://schemas.microsoft.com/office/drawing/2014/main" id="{120D0597-587E-BBAA-FF14-13AD25CC4E2A}"/>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09600" y="101155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247650</xdr:colOff>
      <xdr:row>40</xdr:row>
      <xdr:rowOff>165100</xdr:rowOff>
    </xdr:to>
    <xdr:pic>
      <xdr:nvPicPr>
        <xdr:cNvPr id="29" name="Picture 28" descr="Map">
          <a:hlinkClick xmlns:r="http://schemas.openxmlformats.org/officeDocument/2006/relationships" r:id="rId22"/>
          <a:extLst>
            <a:ext uri="{FF2B5EF4-FFF2-40B4-BE49-F238E27FC236}">
              <a16:creationId xmlns:a16="http://schemas.microsoft.com/office/drawing/2014/main" id="{1B33D377-BCCA-C6DB-B32B-067C3F0C8DD1}"/>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0" y="10318750"/>
          <a:ext cx="24765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40</xdr:row>
      <xdr:rowOff>0</xdr:rowOff>
    </xdr:from>
    <xdr:to>
      <xdr:col>1</xdr:col>
      <xdr:colOff>171450</xdr:colOff>
      <xdr:row>40</xdr:row>
      <xdr:rowOff>171450</xdr:rowOff>
    </xdr:to>
    <xdr:pic>
      <xdr:nvPicPr>
        <xdr:cNvPr id="30" name="Picture 29" descr="Pie">
          <a:hlinkClick xmlns:r="http://schemas.openxmlformats.org/officeDocument/2006/relationships" r:id="rId22"/>
          <a:extLst>
            <a:ext uri="{FF2B5EF4-FFF2-40B4-BE49-F238E27FC236}">
              <a16:creationId xmlns:a16="http://schemas.microsoft.com/office/drawing/2014/main" id="{9C05BA81-5E63-986D-96AE-691DA3CC6894}"/>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09600" y="103187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247650</xdr:colOff>
      <xdr:row>41</xdr:row>
      <xdr:rowOff>133350</xdr:rowOff>
    </xdr:to>
    <xdr:pic>
      <xdr:nvPicPr>
        <xdr:cNvPr id="31" name="Picture 30" descr="Map">
          <a:hlinkClick xmlns:r="http://schemas.openxmlformats.org/officeDocument/2006/relationships" r:id="rId25"/>
          <a:extLst>
            <a:ext uri="{FF2B5EF4-FFF2-40B4-BE49-F238E27FC236}">
              <a16:creationId xmlns:a16="http://schemas.microsoft.com/office/drawing/2014/main" id="{EB778CCF-832F-5136-9110-22A2DBCDB6B7}"/>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0" y="10521950"/>
          <a:ext cx="2476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171450</xdr:colOff>
      <xdr:row>41</xdr:row>
      <xdr:rowOff>171450</xdr:rowOff>
    </xdr:to>
    <xdr:pic>
      <xdr:nvPicPr>
        <xdr:cNvPr id="32" name="Picture 31" descr="Pie">
          <a:hlinkClick xmlns:r="http://schemas.openxmlformats.org/officeDocument/2006/relationships" r:id="rId25"/>
          <a:extLst>
            <a:ext uri="{FF2B5EF4-FFF2-40B4-BE49-F238E27FC236}">
              <a16:creationId xmlns:a16="http://schemas.microsoft.com/office/drawing/2014/main" id="{50C5594F-696F-458C-B4FF-B385CF890851}"/>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105219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247650</xdr:colOff>
      <xdr:row>42</xdr:row>
      <xdr:rowOff>114300</xdr:rowOff>
    </xdr:to>
    <xdr:pic>
      <xdr:nvPicPr>
        <xdr:cNvPr id="33" name="Picture 32" descr="Map">
          <a:hlinkClick xmlns:r="http://schemas.openxmlformats.org/officeDocument/2006/relationships" r:id="rId28"/>
          <a:extLst>
            <a:ext uri="{FF2B5EF4-FFF2-40B4-BE49-F238E27FC236}">
              <a16:creationId xmlns:a16="http://schemas.microsoft.com/office/drawing/2014/main" id="{FB0FA25F-F056-6E04-E38F-C643D9A48E57}"/>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0" y="10725150"/>
          <a:ext cx="2476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1</xdr:col>
      <xdr:colOff>171450</xdr:colOff>
      <xdr:row>42</xdr:row>
      <xdr:rowOff>171450</xdr:rowOff>
    </xdr:to>
    <xdr:pic>
      <xdr:nvPicPr>
        <xdr:cNvPr id="34" name="Picture 33" descr="Pie">
          <a:hlinkClick xmlns:r="http://schemas.openxmlformats.org/officeDocument/2006/relationships" r:id="rId28"/>
          <a:extLst>
            <a:ext uri="{FF2B5EF4-FFF2-40B4-BE49-F238E27FC236}">
              <a16:creationId xmlns:a16="http://schemas.microsoft.com/office/drawing/2014/main" id="{1530976C-2AE6-AFC1-0C53-35E2313B45D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107251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184150</xdr:colOff>
      <xdr:row>43</xdr:row>
      <xdr:rowOff>171450</xdr:rowOff>
    </xdr:to>
    <xdr:pic>
      <xdr:nvPicPr>
        <xdr:cNvPr id="35" name="Picture 34" descr="Map">
          <a:hlinkClick xmlns:r="http://schemas.openxmlformats.org/officeDocument/2006/relationships" r:id="rId30"/>
          <a:extLst>
            <a:ext uri="{FF2B5EF4-FFF2-40B4-BE49-F238E27FC236}">
              <a16:creationId xmlns:a16="http://schemas.microsoft.com/office/drawing/2014/main" id="{69DB29F6-B110-27F5-477F-20357E640B65}"/>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0" y="10928350"/>
          <a:ext cx="1841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xdr:col>
      <xdr:colOff>171450</xdr:colOff>
      <xdr:row>43</xdr:row>
      <xdr:rowOff>171450</xdr:rowOff>
    </xdr:to>
    <xdr:pic>
      <xdr:nvPicPr>
        <xdr:cNvPr id="36" name="Picture 35" descr="Pie">
          <a:hlinkClick xmlns:r="http://schemas.openxmlformats.org/officeDocument/2006/relationships" r:id="rId30"/>
          <a:extLst>
            <a:ext uri="{FF2B5EF4-FFF2-40B4-BE49-F238E27FC236}">
              <a16:creationId xmlns:a16="http://schemas.microsoft.com/office/drawing/2014/main" id="{DE78F423-A538-6FE5-ECE3-58B9886DF4DB}"/>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609600" y="109283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0</xdr:rowOff>
    </xdr:from>
    <xdr:to>
      <xdr:col>0</xdr:col>
      <xdr:colOff>107950</xdr:colOff>
      <xdr:row>44</xdr:row>
      <xdr:rowOff>171450</xdr:rowOff>
    </xdr:to>
    <xdr:pic>
      <xdr:nvPicPr>
        <xdr:cNvPr id="37" name="Picture 36" descr="Map">
          <a:hlinkClick xmlns:r="http://schemas.openxmlformats.org/officeDocument/2006/relationships" r:id="rId33"/>
          <a:extLst>
            <a:ext uri="{FF2B5EF4-FFF2-40B4-BE49-F238E27FC236}">
              <a16:creationId xmlns:a16="http://schemas.microsoft.com/office/drawing/2014/main" id="{D94F9001-A7CB-0ECB-F2AA-0AFD88850ED8}"/>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0" y="11131550"/>
          <a:ext cx="1079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44</xdr:row>
      <xdr:rowOff>0</xdr:rowOff>
    </xdr:from>
    <xdr:to>
      <xdr:col>1</xdr:col>
      <xdr:colOff>171450</xdr:colOff>
      <xdr:row>44</xdr:row>
      <xdr:rowOff>171450</xdr:rowOff>
    </xdr:to>
    <xdr:pic>
      <xdr:nvPicPr>
        <xdr:cNvPr id="38" name="Picture 37" descr="Pie">
          <a:hlinkClick xmlns:r="http://schemas.openxmlformats.org/officeDocument/2006/relationships" r:id="rId33"/>
          <a:extLst>
            <a:ext uri="{FF2B5EF4-FFF2-40B4-BE49-F238E27FC236}">
              <a16:creationId xmlns:a16="http://schemas.microsoft.com/office/drawing/2014/main" id="{1601D551-0711-B2A3-7769-5AD9BD284CE8}"/>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609600" y="111315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0</xdr:col>
      <xdr:colOff>190500</xdr:colOff>
      <xdr:row>45</xdr:row>
      <xdr:rowOff>171450</xdr:rowOff>
    </xdr:to>
    <xdr:pic>
      <xdr:nvPicPr>
        <xdr:cNvPr id="39" name="Picture 38" descr="Map">
          <a:hlinkClick xmlns:r="http://schemas.openxmlformats.org/officeDocument/2006/relationships" r:id="rId36"/>
          <a:extLst>
            <a:ext uri="{FF2B5EF4-FFF2-40B4-BE49-F238E27FC236}">
              <a16:creationId xmlns:a16="http://schemas.microsoft.com/office/drawing/2014/main" id="{258D33BB-E574-6C57-73B6-44E481882DF7}"/>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0" y="11334750"/>
          <a:ext cx="1905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1</xdr:col>
      <xdr:colOff>171450</xdr:colOff>
      <xdr:row>45</xdr:row>
      <xdr:rowOff>171450</xdr:rowOff>
    </xdr:to>
    <xdr:pic>
      <xdr:nvPicPr>
        <xdr:cNvPr id="40" name="Picture 39" descr="Pie">
          <a:hlinkClick xmlns:r="http://schemas.openxmlformats.org/officeDocument/2006/relationships" r:id="rId36"/>
          <a:extLst>
            <a:ext uri="{FF2B5EF4-FFF2-40B4-BE49-F238E27FC236}">
              <a16:creationId xmlns:a16="http://schemas.microsoft.com/office/drawing/2014/main" id="{BCDEAB57-DE8E-0C5B-4ACD-C1C5F72CA069}"/>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09600" y="113347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0</xdr:rowOff>
    </xdr:from>
    <xdr:to>
      <xdr:col>0</xdr:col>
      <xdr:colOff>247650</xdr:colOff>
      <xdr:row>46</xdr:row>
      <xdr:rowOff>146050</xdr:rowOff>
    </xdr:to>
    <xdr:pic>
      <xdr:nvPicPr>
        <xdr:cNvPr id="41" name="Picture 40" descr="Map">
          <a:hlinkClick xmlns:r="http://schemas.openxmlformats.org/officeDocument/2006/relationships" r:id="rId38"/>
          <a:extLst>
            <a:ext uri="{FF2B5EF4-FFF2-40B4-BE49-F238E27FC236}">
              <a16:creationId xmlns:a16="http://schemas.microsoft.com/office/drawing/2014/main" id="{2F6370C3-6A52-DCE3-9700-0A1D9D1E4399}"/>
            </a:ext>
          </a:extLst>
        </xdr:cNvPr>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0" y="11537950"/>
          <a:ext cx="247650" cy="146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46</xdr:row>
      <xdr:rowOff>0</xdr:rowOff>
    </xdr:from>
    <xdr:to>
      <xdr:col>1</xdr:col>
      <xdr:colOff>171450</xdr:colOff>
      <xdr:row>46</xdr:row>
      <xdr:rowOff>171450</xdr:rowOff>
    </xdr:to>
    <xdr:pic>
      <xdr:nvPicPr>
        <xdr:cNvPr id="42" name="Picture 41" descr="Pie">
          <a:hlinkClick xmlns:r="http://schemas.openxmlformats.org/officeDocument/2006/relationships" r:id="rId38"/>
          <a:extLst>
            <a:ext uri="{FF2B5EF4-FFF2-40B4-BE49-F238E27FC236}">
              <a16:creationId xmlns:a16="http://schemas.microsoft.com/office/drawing/2014/main" id="{18C8F008-8F3E-6383-D473-6F32DFFF222E}"/>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609600" y="115379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247650</xdr:colOff>
      <xdr:row>47</xdr:row>
      <xdr:rowOff>95250</xdr:rowOff>
    </xdr:to>
    <xdr:pic>
      <xdr:nvPicPr>
        <xdr:cNvPr id="43" name="Picture 42" descr="Map">
          <a:hlinkClick xmlns:r="http://schemas.openxmlformats.org/officeDocument/2006/relationships" r:id="rId41"/>
          <a:extLst>
            <a:ext uri="{FF2B5EF4-FFF2-40B4-BE49-F238E27FC236}">
              <a16:creationId xmlns:a16="http://schemas.microsoft.com/office/drawing/2014/main" id="{76E85BE5-3286-846C-1A7D-480BF1FEDEC3}"/>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0" y="11741150"/>
          <a:ext cx="2476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171450</xdr:colOff>
      <xdr:row>47</xdr:row>
      <xdr:rowOff>171450</xdr:rowOff>
    </xdr:to>
    <xdr:pic>
      <xdr:nvPicPr>
        <xdr:cNvPr id="44" name="Picture 43" descr="Pie">
          <a:hlinkClick xmlns:r="http://schemas.openxmlformats.org/officeDocument/2006/relationships" r:id="rId41"/>
          <a:extLst>
            <a:ext uri="{FF2B5EF4-FFF2-40B4-BE49-F238E27FC236}">
              <a16:creationId xmlns:a16="http://schemas.microsoft.com/office/drawing/2014/main" id="{5A9BD438-DDFC-9490-F5B7-CB7360746DC2}"/>
            </a:ext>
          </a:extLst>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609600" y="117411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0</xdr:rowOff>
    </xdr:from>
    <xdr:to>
      <xdr:col>0</xdr:col>
      <xdr:colOff>247650</xdr:colOff>
      <xdr:row>48</xdr:row>
      <xdr:rowOff>146050</xdr:rowOff>
    </xdr:to>
    <xdr:pic>
      <xdr:nvPicPr>
        <xdr:cNvPr id="45" name="Picture 44" descr="Map">
          <a:hlinkClick xmlns:r="http://schemas.openxmlformats.org/officeDocument/2006/relationships" r:id="rId44"/>
          <a:extLst>
            <a:ext uri="{FF2B5EF4-FFF2-40B4-BE49-F238E27FC236}">
              <a16:creationId xmlns:a16="http://schemas.microsoft.com/office/drawing/2014/main" id="{4E4A7F16-0D67-06BC-3F2C-78FE50EA80F9}"/>
            </a:ext>
          </a:extLst>
        </xdr:cNvPr>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0" y="11944350"/>
          <a:ext cx="247650" cy="146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48</xdr:row>
      <xdr:rowOff>0</xdr:rowOff>
    </xdr:from>
    <xdr:to>
      <xdr:col>1</xdr:col>
      <xdr:colOff>171450</xdr:colOff>
      <xdr:row>48</xdr:row>
      <xdr:rowOff>171450</xdr:rowOff>
    </xdr:to>
    <xdr:pic>
      <xdr:nvPicPr>
        <xdr:cNvPr id="46" name="Picture 45" descr="Pie">
          <a:hlinkClick xmlns:r="http://schemas.openxmlformats.org/officeDocument/2006/relationships" r:id="rId44"/>
          <a:extLst>
            <a:ext uri="{FF2B5EF4-FFF2-40B4-BE49-F238E27FC236}">
              <a16:creationId xmlns:a16="http://schemas.microsoft.com/office/drawing/2014/main" id="{E2F4222A-91BA-F82C-DA6F-7364F890F067}"/>
            </a:ext>
          </a:extLst>
        </xdr:cNvPr>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609600" y="119443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152400</xdr:colOff>
      <xdr:row>49</xdr:row>
      <xdr:rowOff>171450</xdr:rowOff>
    </xdr:to>
    <xdr:pic>
      <xdr:nvPicPr>
        <xdr:cNvPr id="47" name="Picture 46" descr="Map">
          <a:hlinkClick xmlns:r="http://schemas.openxmlformats.org/officeDocument/2006/relationships" r:id="rId47"/>
          <a:extLst>
            <a:ext uri="{FF2B5EF4-FFF2-40B4-BE49-F238E27FC236}">
              <a16:creationId xmlns:a16="http://schemas.microsoft.com/office/drawing/2014/main" id="{611E2E3F-F52E-DB09-A94B-921CB81E224C}"/>
            </a:ext>
          </a:extLst>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0" y="12147550"/>
          <a:ext cx="152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171450</xdr:colOff>
      <xdr:row>49</xdr:row>
      <xdr:rowOff>171450</xdr:rowOff>
    </xdr:to>
    <xdr:pic>
      <xdr:nvPicPr>
        <xdr:cNvPr id="48" name="Picture 47" descr="Pie">
          <a:hlinkClick xmlns:r="http://schemas.openxmlformats.org/officeDocument/2006/relationships" r:id="rId47"/>
          <a:extLst>
            <a:ext uri="{FF2B5EF4-FFF2-40B4-BE49-F238E27FC236}">
              <a16:creationId xmlns:a16="http://schemas.microsoft.com/office/drawing/2014/main" id="{7846DCC6-8956-F94B-55B0-3C75319CE0B9}"/>
            </a:ext>
          </a:extLst>
        </xdr:cNvPr>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609600" y="121475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0</xdr:col>
      <xdr:colOff>247650</xdr:colOff>
      <xdr:row>50</xdr:row>
      <xdr:rowOff>114300</xdr:rowOff>
    </xdr:to>
    <xdr:pic>
      <xdr:nvPicPr>
        <xdr:cNvPr id="49" name="Picture 48" descr="Map">
          <a:hlinkClick xmlns:r="http://schemas.openxmlformats.org/officeDocument/2006/relationships" r:id="rId50"/>
          <a:extLst>
            <a:ext uri="{FF2B5EF4-FFF2-40B4-BE49-F238E27FC236}">
              <a16:creationId xmlns:a16="http://schemas.microsoft.com/office/drawing/2014/main" id="{746720AB-D427-04D1-910A-6F17D080C3D6}"/>
            </a:ext>
          </a:extLst>
        </xdr:cNvPr>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0" y="12350750"/>
          <a:ext cx="2476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50</xdr:row>
      <xdr:rowOff>0</xdr:rowOff>
    </xdr:from>
    <xdr:to>
      <xdr:col>1</xdr:col>
      <xdr:colOff>171450</xdr:colOff>
      <xdr:row>50</xdr:row>
      <xdr:rowOff>171450</xdr:rowOff>
    </xdr:to>
    <xdr:pic>
      <xdr:nvPicPr>
        <xdr:cNvPr id="50" name="Picture 49" descr="Pie">
          <a:hlinkClick xmlns:r="http://schemas.openxmlformats.org/officeDocument/2006/relationships" r:id="rId50"/>
          <a:extLst>
            <a:ext uri="{FF2B5EF4-FFF2-40B4-BE49-F238E27FC236}">
              <a16:creationId xmlns:a16="http://schemas.microsoft.com/office/drawing/2014/main" id="{ABAD565A-2C58-871F-D983-C1DCB0124413}"/>
            </a:ext>
          </a:extLst>
        </xdr:cNvPr>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609600" y="123507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51</xdr:row>
      <xdr:rowOff>0</xdr:rowOff>
    </xdr:from>
    <xdr:to>
      <xdr:col>0</xdr:col>
      <xdr:colOff>209550</xdr:colOff>
      <xdr:row>51</xdr:row>
      <xdr:rowOff>171450</xdr:rowOff>
    </xdr:to>
    <xdr:pic>
      <xdr:nvPicPr>
        <xdr:cNvPr id="51" name="Picture 50" descr="Map">
          <a:hlinkClick xmlns:r="http://schemas.openxmlformats.org/officeDocument/2006/relationships" r:id="rId53"/>
          <a:extLst>
            <a:ext uri="{FF2B5EF4-FFF2-40B4-BE49-F238E27FC236}">
              <a16:creationId xmlns:a16="http://schemas.microsoft.com/office/drawing/2014/main" id="{55E00786-4F19-8BB3-7636-E7063D005D03}"/>
            </a:ext>
          </a:extLst>
        </xdr:cNvPr>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0" y="12553950"/>
          <a:ext cx="2095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51</xdr:row>
      <xdr:rowOff>0</xdr:rowOff>
    </xdr:from>
    <xdr:to>
      <xdr:col>1</xdr:col>
      <xdr:colOff>171450</xdr:colOff>
      <xdr:row>51</xdr:row>
      <xdr:rowOff>171450</xdr:rowOff>
    </xdr:to>
    <xdr:pic>
      <xdr:nvPicPr>
        <xdr:cNvPr id="52" name="Picture 51" descr="Pie">
          <a:hlinkClick xmlns:r="http://schemas.openxmlformats.org/officeDocument/2006/relationships" r:id="rId53"/>
          <a:extLst>
            <a:ext uri="{FF2B5EF4-FFF2-40B4-BE49-F238E27FC236}">
              <a16:creationId xmlns:a16="http://schemas.microsoft.com/office/drawing/2014/main" id="{8901AF69-18C0-F28F-BCA3-CB6CA713A8E5}"/>
            </a:ext>
          </a:extLst>
        </xdr:cNvPr>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609600" y="125539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52</xdr:row>
      <xdr:rowOff>0</xdr:rowOff>
    </xdr:from>
    <xdr:to>
      <xdr:col>0</xdr:col>
      <xdr:colOff>247650</xdr:colOff>
      <xdr:row>52</xdr:row>
      <xdr:rowOff>165100</xdr:rowOff>
    </xdr:to>
    <xdr:pic>
      <xdr:nvPicPr>
        <xdr:cNvPr id="53" name="Picture 52" descr="Map">
          <a:hlinkClick xmlns:r="http://schemas.openxmlformats.org/officeDocument/2006/relationships" r:id="rId56"/>
          <a:extLst>
            <a:ext uri="{FF2B5EF4-FFF2-40B4-BE49-F238E27FC236}">
              <a16:creationId xmlns:a16="http://schemas.microsoft.com/office/drawing/2014/main" id="{D7270B7C-315D-A99D-00B1-FAB31425DF5B}"/>
            </a:ext>
          </a:extLst>
        </xdr:cNvPr>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0" y="12757150"/>
          <a:ext cx="24765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52</xdr:row>
      <xdr:rowOff>0</xdr:rowOff>
    </xdr:from>
    <xdr:to>
      <xdr:col>1</xdr:col>
      <xdr:colOff>171450</xdr:colOff>
      <xdr:row>52</xdr:row>
      <xdr:rowOff>171450</xdr:rowOff>
    </xdr:to>
    <xdr:pic>
      <xdr:nvPicPr>
        <xdr:cNvPr id="54" name="Picture 53" descr="Pie">
          <a:hlinkClick xmlns:r="http://schemas.openxmlformats.org/officeDocument/2006/relationships" r:id="rId56"/>
          <a:extLst>
            <a:ext uri="{FF2B5EF4-FFF2-40B4-BE49-F238E27FC236}">
              <a16:creationId xmlns:a16="http://schemas.microsoft.com/office/drawing/2014/main" id="{0CDB913A-9C84-0079-0F9F-A389A0BA79A3}"/>
            </a:ext>
          </a:extLst>
        </xdr:cNvPr>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609600" y="127571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53</xdr:row>
      <xdr:rowOff>0</xdr:rowOff>
    </xdr:from>
    <xdr:to>
      <xdr:col>0</xdr:col>
      <xdr:colOff>247650</xdr:colOff>
      <xdr:row>53</xdr:row>
      <xdr:rowOff>69850</xdr:rowOff>
    </xdr:to>
    <xdr:pic>
      <xdr:nvPicPr>
        <xdr:cNvPr id="55" name="Picture 54" descr="Map">
          <a:hlinkClick xmlns:r="http://schemas.openxmlformats.org/officeDocument/2006/relationships" r:id="rId59"/>
          <a:extLst>
            <a:ext uri="{FF2B5EF4-FFF2-40B4-BE49-F238E27FC236}">
              <a16:creationId xmlns:a16="http://schemas.microsoft.com/office/drawing/2014/main" id="{418A9E11-E692-F9F5-365B-3F054C92242F}"/>
            </a:ext>
          </a:extLst>
        </xdr:cNvPr>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0" y="12960350"/>
          <a:ext cx="247650" cy="6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171450</xdr:colOff>
      <xdr:row>53</xdr:row>
      <xdr:rowOff>171450</xdr:rowOff>
    </xdr:to>
    <xdr:pic>
      <xdr:nvPicPr>
        <xdr:cNvPr id="56" name="Picture 55" descr="Pie">
          <a:hlinkClick xmlns:r="http://schemas.openxmlformats.org/officeDocument/2006/relationships" r:id="rId59"/>
          <a:extLst>
            <a:ext uri="{FF2B5EF4-FFF2-40B4-BE49-F238E27FC236}">
              <a16:creationId xmlns:a16="http://schemas.microsoft.com/office/drawing/2014/main" id="{D489B97F-D4CF-E31A-540B-D9DF27F01D1E}"/>
            </a:ext>
          </a:extLst>
        </xdr:cNvPr>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609600" y="129603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xdr:row>
      <xdr:rowOff>0</xdr:rowOff>
    </xdr:from>
    <xdr:to>
      <xdr:col>0</xdr:col>
      <xdr:colOff>171450</xdr:colOff>
      <xdr:row>54</xdr:row>
      <xdr:rowOff>171450</xdr:rowOff>
    </xdr:to>
    <xdr:pic>
      <xdr:nvPicPr>
        <xdr:cNvPr id="57" name="Picture 56" descr="Map">
          <a:hlinkClick xmlns:r="http://schemas.openxmlformats.org/officeDocument/2006/relationships" r:id="rId62"/>
          <a:extLst>
            <a:ext uri="{FF2B5EF4-FFF2-40B4-BE49-F238E27FC236}">
              <a16:creationId xmlns:a16="http://schemas.microsoft.com/office/drawing/2014/main" id="{0850566D-424B-C77D-D751-592763188E9D}"/>
            </a:ext>
          </a:extLst>
        </xdr:cNvPr>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0" y="131635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1</xdr:col>
      <xdr:colOff>171450</xdr:colOff>
      <xdr:row>54</xdr:row>
      <xdr:rowOff>171450</xdr:rowOff>
    </xdr:to>
    <xdr:pic>
      <xdr:nvPicPr>
        <xdr:cNvPr id="58" name="Picture 57" descr="Pie">
          <a:hlinkClick xmlns:r="http://schemas.openxmlformats.org/officeDocument/2006/relationships" r:id="rId62"/>
          <a:extLst>
            <a:ext uri="{FF2B5EF4-FFF2-40B4-BE49-F238E27FC236}">
              <a16:creationId xmlns:a16="http://schemas.microsoft.com/office/drawing/2014/main" id="{6BB20407-853D-51A6-46D0-11829EDC3810}"/>
            </a:ext>
          </a:extLst>
        </xdr:cNvPr>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609600" y="131635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0</xdr:rowOff>
    </xdr:from>
    <xdr:to>
      <xdr:col>0</xdr:col>
      <xdr:colOff>133350</xdr:colOff>
      <xdr:row>55</xdr:row>
      <xdr:rowOff>171450</xdr:rowOff>
    </xdr:to>
    <xdr:pic>
      <xdr:nvPicPr>
        <xdr:cNvPr id="59" name="Picture 58" descr="Map">
          <a:hlinkClick xmlns:r="http://schemas.openxmlformats.org/officeDocument/2006/relationships" r:id="rId65"/>
          <a:extLst>
            <a:ext uri="{FF2B5EF4-FFF2-40B4-BE49-F238E27FC236}">
              <a16:creationId xmlns:a16="http://schemas.microsoft.com/office/drawing/2014/main" id="{59E9EC5C-2B42-6290-013A-AC8855374DE8}"/>
            </a:ext>
          </a:extLst>
        </xdr:cNvPr>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0" y="13366750"/>
          <a:ext cx="1333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55</xdr:row>
      <xdr:rowOff>0</xdr:rowOff>
    </xdr:from>
    <xdr:to>
      <xdr:col>1</xdr:col>
      <xdr:colOff>171450</xdr:colOff>
      <xdr:row>55</xdr:row>
      <xdr:rowOff>171450</xdr:rowOff>
    </xdr:to>
    <xdr:pic>
      <xdr:nvPicPr>
        <xdr:cNvPr id="60" name="Picture 59" descr="Pie">
          <a:hlinkClick xmlns:r="http://schemas.openxmlformats.org/officeDocument/2006/relationships" r:id="rId65"/>
          <a:extLst>
            <a:ext uri="{FF2B5EF4-FFF2-40B4-BE49-F238E27FC236}">
              <a16:creationId xmlns:a16="http://schemas.microsoft.com/office/drawing/2014/main" id="{F570A52B-0A8B-1202-63CC-63AA9B421D5F}"/>
            </a:ext>
          </a:extLst>
        </xdr:cNvPr>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609600" y="133667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56</xdr:row>
      <xdr:rowOff>0</xdr:rowOff>
    </xdr:from>
    <xdr:to>
      <xdr:col>0</xdr:col>
      <xdr:colOff>184150</xdr:colOff>
      <xdr:row>56</xdr:row>
      <xdr:rowOff>171450</xdr:rowOff>
    </xdr:to>
    <xdr:pic>
      <xdr:nvPicPr>
        <xdr:cNvPr id="61" name="Picture 60" descr="Map">
          <a:hlinkClick xmlns:r="http://schemas.openxmlformats.org/officeDocument/2006/relationships" r:id="rId68"/>
          <a:extLst>
            <a:ext uri="{FF2B5EF4-FFF2-40B4-BE49-F238E27FC236}">
              <a16:creationId xmlns:a16="http://schemas.microsoft.com/office/drawing/2014/main" id="{18E33724-6C6C-71B2-088B-8D1FB9771300}"/>
            </a:ext>
          </a:extLst>
        </xdr:cNvPr>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0" y="13569950"/>
          <a:ext cx="1841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56</xdr:row>
      <xdr:rowOff>0</xdr:rowOff>
    </xdr:from>
    <xdr:to>
      <xdr:col>1</xdr:col>
      <xdr:colOff>171450</xdr:colOff>
      <xdr:row>56</xdr:row>
      <xdr:rowOff>171450</xdr:rowOff>
    </xdr:to>
    <xdr:pic>
      <xdr:nvPicPr>
        <xdr:cNvPr id="62" name="Picture 61" descr="Pie">
          <a:hlinkClick xmlns:r="http://schemas.openxmlformats.org/officeDocument/2006/relationships" r:id="rId68"/>
          <a:extLst>
            <a:ext uri="{FF2B5EF4-FFF2-40B4-BE49-F238E27FC236}">
              <a16:creationId xmlns:a16="http://schemas.microsoft.com/office/drawing/2014/main" id="{BC633DDE-B848-9209-1FD3-B8D9F899FC16}"/>
            </a:ext>
          </a:extLst>
        </xdr:cNvPr>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609600" y="135699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57</xdr:row>
      <xdr:rowOff>0</xdr:rowOff>
    </xdr:from>
    <xdr:to>
      <xdr:col>0</xdr:col>
      <xdr:colOff>209550</xdr:colOff>
      <xdr:row>57</xdr:row>
      <xdr:rowOff>171450</xdr:rowOff>
    </xdr:to>
    <xdr:pic>
      <xdr:nvPicPr>
        <xdr:cNvPr id="63" name="Picture 62" descr="Map">
          <a:hlinkClick xmlns:r="http://schemas.openxmlformats.org/officeDocument/2006/relationships" r:id="rId71"/>
          <a:extLst>
            <a:ext uri="{FF2B5EF4-FFF2-40B4-BE49-F238E27FC236}">
              <a16:creationId xmlns:a16="http://schemas.microsoft.com/office/drawing/2014/main" id="{CDE2C6FC-ED97-BB04-AA48-F54AAEDE514C}"/>
            </a:ext>
          </a:extLst>
        </xdr:cNvPr>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0" y="13773150"/>
          <a:ext cx="2095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1</xdr:col>
      <xdr:colOff>171450</xdr:colOff>
      <xdr:row>57</xdr:row>
      <xdr:rowOff>171450</xdr:rowOff>
    </xdr:to>
    <xdr:pic>
      <xdr:nvPicPr>
        <xdr:cNvPr id="3072" name="Picture 3071" descr="Pie">
          <a:hlinkClick xmlns:r="http://schemas.openxmlformats.org/officeDocument/2006/relationships" r:id="rId71"/>
          <a:extLst>
            <a:ext uri="{FF2B5EF4-FFF2-40B4-BE49-F238E27FC236}">
              <a16:creationId xmlns:a16="http://schemas.microsoft.com/office/drawing/2014/main" id="{04F20E78-CDA1-DE67-B5BE-0ACFB69107DD}"/>
            </a:ext>
          </a:extLst>
        </xdr:cNvPr>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609600" y="137731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0</xdr:rowOff>
    </xdr:from>
    <xdr:to>
      <xdr:col>0</xdr:col>
      <xdr:colOff>247650</xdr:colOff>
      <xdr:row>58</xdr:row>
      <xdr:rowOff>114300</xdr:rowOff>
    </xdr:to>
    <xdr:pic>
      <xdr:nvPicPr>
        <xdr:cNvPr id="3073" name="Picture 3072" descr="Map">
          <a:hlinkClick xmlns:r="http://schemas.openxmlformats.org/officeDocument/2006/relationships" r:id="rId74"/>
          <a:extLst>
            <a:ext uri="{FF2B5EF4-FFF2-40B4-BE49-F238E27FC236}">
              <a16:creationId xmlns:a16="http://schemas.microsoft.com/office/drawing/2014/main" id="{9F5F0D83-6AE8-7DB5-C2A4-E716F36763EC}"/>
            </a:ext>
          </a:extLst>
        </xdr:cNvPr>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0" y="13976350"/>
          <a:ext cx="2476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58</xdr:row>
      <xdr:rowOff>0</xdr:rowOff>
    </xdr:from>
    <xdr:to>
      <xdr:col>1</xdr:col>
      <xdr:colOff>171450</xdr:colOff>
      <xdr:row>58</xdr:row>
      <xdr:rowOff>171450</xdr:rowOff>
    </xdr:to>
    <xdr:pic>
      <xdr:nvPicPr>
        <xdr:cNvPr id="3074" name="Picture 3073" descr="Pie">
          <a:hlinkClick xmlns:r="http://schemas.openxmlformats.org/officeDocument/2006/relationships" r:id="rId74"/>
          <a:extLst>
            <a:ext uri="{FF2B5EF4-FFF2-40B4-BE49-F238E27FC236}">
              <a16:creationId xmlns:a16="http://schemas.microsoft.com/office/drawing/2014/main" id="{C61E1376-0893-07F5-6EB6-365324AD2C66}"/>
            </a:ext>
          </a:extLst>
        </xdr:cNvPr>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609600" y="139763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xdr:row>
      <xdr:rowOff>0</xdr:rowOff>
    </xdr:from>
    <xdr:to>
      <xdr:col>0</xdr:col>
      <xdr:colOff>88900</xdr:colOff>
      <xdr:row>59</xdr:row>
      <xdr:rowOff>171450</xdr:rowOff>
    </xdr:to>
    <xdr:pic>
      <xdr:nvPicPr>
        <xdr:cNvPr id="3075" name="Picture 3074" descr="Map">
          <a:hlinkClick xmlns:r="http://schemas.openxmlformats.org/officeDocument/2006/relationships" r:id="rId77"/>
          <a:extLst>
            <a:ext uri="{FF2B5EF4-FFF2-40B4-BE49-F238E27FC236}">
              <a16:creationId xmlns:a16="http://schemas.microsoft.com/office/drawing/2014/main" id="{5BBDAEDB-FF47-3BBB-6527-6D4E68961301}"/>
            </a:ext>
          </a:extLst>
        </xdr:cNvPr>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0" y="14179550"/>
          <a:ext cx="889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59</xdr:row>
      <xdr:rowOff>0</xdr:rowOff>
    </xdr:from>
    <xdr:to>
      <xdr:col>1</xdr:col>
      <xdr:colOff>171450</xdr:colOff>
      <xdr:row>59</xdr:row>
      <xdr:rowOff>171450</xdr:rowOff>
    </xdr:to>
    <xdr:pic>
      <xdr:nvPicPr>
        <xdr:cNvPr id="3076" name="Picture 3075" descr="Pie">
          <a:hlinkClick xmlns:r="http://schemas.openxmlformats.org/officeDocument/2006/relationships" r:id="rId77"/>
          <a:extLst>
            <a:ext uri="{FF2B5EF4-FFF2-40B4-BE49-F238E27FC236}">
              <a16:creationId xmlns:a16="http://schemas.microsoft.com/office/drawing/2014/main" id="{BB38DCBE-E119-6407-64DF-7C1CF20A152C}"/>
            </a:ext>
          </a:extLst>
        </xdr:cNvPr>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609600" y="141795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60</xdr:row>
      <xdr:rowOff>0</xdr:rowOff>
    </xdr:from>
    <xdr:to>
      <xdr:col>0</xdr:col>
      <xdr:colOff>171450</xdr:colOff>
      <xdr:row>60</xdr:row>
      <xdr:rowOff>171450</xdr:rowOff>
    </xdr:to>
    <xdr:pic>
      <xdr:nvPicPr>
        <xdr:cNvPr id="3077" name="Picture 3076" descr="Map">
          <a:hlinkClick xmlns:r="http://schemas.openxmlformats.org/officeDocument/2006/relationships" r:id="rId80"/>
          <a:extLst>
            <a:ext uri="{FF2B5EF4-FFF2-40B4-BE49-F238E27FC236}">
              <a16:creationId xmlns:a16="http://schemas.microsoft.com/office/drawing/2014/main" id="{491FB8C5-F3AA-B9F2-F67F-EBCD0EDD63D6}"/>
            </a:ext>
          </a:extLst>
        </xdr:cNvPr>
        <xdr:cNvPicPr>
          <a:picLocks noChangeAspect="1" noChangeArrowheads="1"/>
        </xdr:cNvPicPr>
      </xdr:nvPicPr>
      <xdr:blipFill>
        <a:blip xmlns:r="http://schemas.openxmlformats.org/officeDocument/2006/relationships" r:embed="rId81">
          <a:extLst>
            <a:ext uri="{28A0092B-C50C-407E-A947-70E740481C1C}">
              <a14:useLocalDpi xmlns:a14="http://schemas.microsoft.com/office/drawing/2010/main" val="0"/>
            </a:ext>
          </a:extLst>
        </a:blip>
        <a:srcRect/>
        <a:stretch>
          <a:fillRect/>
        </a:stretch>
      </xdr:blipFill>
      <xdr:spPr bwMode="auto">
        <a:xfrm>
          <a:off x="0" y="143827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60</xdr:row>
      <xdr:rowOff>0</xdr:rowOff>
    </xdr:from>
    <xdr:to>
      <xdr:col>1</xdr:col>
      <xdr:colOff>171450</xdr:colOff>
      <xdr:row>60</xdr:row>
      <xdr:rowOff>171450</xdr:rowOff>
    </xdr:to>
    <xdr:pic>
      <xdr:nvPicPr>
        <xdr:cNvPr id="3078" name="Picture 3077" descr="Pie">
          <a:hlinkClick xmlns:r="http://schemas.openxmlformats.org/officeDocument/2006/relationships" r:id="rId80"/>
          <a:extLst>
            <a:ext uri="{FF2B5EF4-FFF2-40B4-BE49-F238E27FC236}">
              <a16:creationId xmlns:a16="http://schemas.microsoft.com/office/drawing/2014/main" id="{CAEEB8B7-FC2F-9D9D-FB72-57DC2072E0F4}"/>
            </a:ext>
          </a:extLst>
        </xdr:cNvPr>
        <xdr:cNvPicPr>
          <a:picLocks noChangeAspect="1" noChangeArrowheads="1"/>
        </xdr:cNvPicPr>
      </xdr:nvPicPr>
      <xdr:blipFill>
        <a:blip xmlns:r="http://schemas.openxmlformats.org/officeDocument/2006/relationships" r:embed="rId82">
          <a:extLst>
            <a:ext uri="{28A0092B-C50C-407E-A947-70E740481C1C}">
              <a14:useLocalDpi xmlns:a14="http://schemas.microsoft.com/office/drawing/2010/main" val="0"/>
            </a:ext>
          </a:extLst>
        </a:blip>
        <a:srcRect/>
        <a:stretch>
          <a:fillRect/>
        </a:stretch>
      </xdr:blipFill>
      <xdr:spPr bwMode="auto">
        <a:xfrm>
          <a:off x="609600" y="143827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114300</xdr:colOff>
      <xdr:row>61</xdr:row>
      <xdr:rowOff>171450</xdr:rowOff>
    </xdr:to>
    <xdr:pic>
      <xdr:nvPicPr>
        <xdr:cNvPr id="3079" name="Picture 3078" descr="Map">
          <a:hlinkClick xmlns:r="http://schemas.openxmlformats.org/officeDocument/2006/relationships" r:id="rId83"/>
          <a:extLst>
            <a:ext uri="{FF2B5EF4-FFF2-40B4-BE49-F238E27FC236}">
              <a16:creationId xmlns:a16="http://schemas.microsoft.com/office/drawing/2014/main" id="{3C888488-230E-D567-2A48-38737092313B}"/>
            </a:ext>
          </a:extLst>
        </xdr:cNvPr>
        <xdr:cNvPicPr>
          <a:picLocks noChangeAspect="1" noChangeArrowheads="1"/>
        </xdr:cNvPicPr>
      </xdr:nvPicPr>
      <xdr:blipFill>
        <a:blip xmlns:r="http://schemas.openxmlformats.org/officeDocument/2006/relationships" r:embed="rId84">
          <a:extLst>
            <a:ext uri="{28A0092B-C50C-407E-A947-70E740481C1C}">
              <a14:useLocalDpi xmlns:a14="http://schemas.microsoft.com/office/drawing/2010/main" val="0"/>
            </a:ext>
          </a:extLst>
        </a:blip>
        <a:srcRect/>
        <a:stretch>
          <a:fillRect/>
        </a:stretch>
      </xdr:blipFill>
      <xdr:spPr bwMode="auto">
        <a:xfrm>
          <a:off x="0" y="14585950"/>
          <a:ext cx="1143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171450</xdr:colOff>
      <xdr:row>61</xdr:row>
      <xdr:rowOff>171450</xdr:rowOff>
    </xdr:to>
    <xdr:pic>
      <xdr:nvPicPr>
        <xdr:cNvPr id="3080" name="Picture 3079" descr="Pie">
          <a:hlinkClick xmlns:r="http://schemas.openxmlformats.org/officeDocument/2006/relationships" r:id="rId83"/>
          <a:extLst>
            <a:ext uri="{FF2B5EF4-FFF2-40B4-BE49-F238E27FC236}">
              <a16:creationId xmlns:a16="http://schemas.microsoft.com/office/drawing/2014/main" id="{08689C8D-CAA4-9EEB-D57B-14A22F4A1C54}"/>
            </a:ext>
          </a:extLst>
        </xdr:cNvPr>
        <xdr:cNvPicPr>
          <a:picLocks noChangeAspect="1" noChangeArrowheads="1"/>
        </xdr:cNvPicPr>
      </xdr:nvPicPr>
      <xdr:blipFill>
        <a:blip xmlns:r="http://schemas.openxmlformats.org/officeDocument/2006/relationships" r:embed="rId85">
          <a:extLst>
            <a:ext uri="{28A0092B-C50C-407E-A947-70E740481C1C}">
              <a14:useLocalDpi xmlns:a14="http://schemas.microsoft.com/office/drawing/2010/main" val="0"/>
            </a:ext>
          </a:extLst>
        </a:blip>
        <a:srcRect/>
        <a:stretch>
          <a:fillRect/>
        </a:stretch>
      </xdr:blipFill>
      <xdr:spPr bwMode="auto">
        <a:xfrm>
          <a:off x="609600" y="145859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62</xdr:row>
      <xdr:rowOff>0</xdr:rowOff>
    </xdr:from>
    <xdr:to>
      <xdr:col>0</xdr:col>
      <xdr:colOff>107950</xdr:colOff>
      <xdr:row>62</xdr:row>
      <xdr:rowOff>171450</xdr:rowOff>
    </xdr:to>
    <xdr:pic>
      <xdr:nvPicPr>
        <xdr:cNvPr id="3081" name="Picture 3080" descr="Map">
          <a:hlinkClick xmlns:r="http://schemas.openxmlformats.org/officeDocument/2006/relationships" r:id="rId86"/>
          <a:extLst>
            <a:ext uri="{FF2B5EF4-FFF2-40B4-BE49-F238E27FC236}">
              <a16:creationId xmlns:a16="http://schemas.microsoft.com/office/drawing/2014/main" id="{0E7E5CC2-4A6C-C26B-C69E-AC327ECC75F9}"/>
            </a:ext>
          </a:extLst>
        </xdr:cNvPr>
        <xdr:cNvPicPr>
          <a:picLocks noChangeAspect="1" noChangeArrowheads="1"/>
        </xdr:cNvPicPr>
      </xdr:nvPicPr>
      <xdr:blipFill>
        <a:blip xmlns:r="http://schemas.openxmlformats.org/officeDocument/2006/relationships" r:embed="rId87">
          <a:extLst>
            <a:ext uri="{28A0092B-C50C-407E-A947-70E740481C1C}">
              <a14:useLocalDpi xmlns:a14="http://schemas.microsoft.com/office/drawing/2010/main" val="0"/>
            </a:ext>
          </a:extLst>
        </a:blip>
        <a:srcRect/>
        <a:stretch>
          <a:fillRect/>
        </a:stretch>
      </xdr:blipFill>
      <xdr:spPr bwMode="auto">
        <a:xfrm>
          <a:off x="0" y="14789150"/>
          <a:ext cx="1079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62</xdr:row>
      <xdr:rowOff>0</xdr:rowOff>
    </xdr:from>
    <xdr:to>
      <xdr:col>1</xdr:col>
      <xdr:colOff>171450</xdr:colOff>
      <xdr:row>62</xdr:row>
      <xdr:rowOff>171450</xdr:rowOff>
    </xdr:to>
    <xdr:pic>
      <xdr:nvPicPr>
        <xdr:cNvPr id="3082" name="Picture 3081" descr="Pie">
          <a:hlinkClick xmlns:r="http://schemas.openxmlformats.org/officeDocument/2006/relationships" r:id="rId86"/>
          <a:extLst>
            <a:ext uri="{FF2B5EF4-FFF2-40B4-BE49-F238E27FC236}">
              <a16:creationId xmlns:a16="http://schemas.microsoft.com/office/drawing/2014/main" id="{BDE9A5F6-ED79-8F36-7F3E-7FAAEE7CED06}"/>
            </a:ext>
          </a:extLst>
        </xdr:cNvPr>
        <xdr:cNvPicPr>
          <a:picLocks noChangeAspect="1" noChangeArrowheads="1"/>
        </xdr:cNvPicPr>
      </xdr:nvPicPr>
      <xdr:blipFill>
        <a:blip xmlns:r="http://schemas.openxmlformats.org/officeDocument/2006/relationships" r:embed="rId88">
          <a:extLst>
            <a:ext uri="{28A0092B-C50C-407E-A947-70E740481C1C}">
              <a14:useLocalDpi xmlns:a14="http://schemas.microsoft.com/office/drawing/2010/main" val="0"/>
            </a:ext>
          </a:extLst>
        </a:blip>
        <a:srcRect/>
        <a:stretch>
          <a:fillRect/>
        </a:stretch>
      </xdr:blipFill>
      <xdr:spPr bwMode="auto">
        <a:xfrm>
          <a:off x="609600" y="147891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63</xdr:row>
      <xdr:rowOff>0</xdr:rowOff>
    </xdr:from>
    <xdr:to>
      <xdr:col>0</xdr:col>
      <xdr:colOff>241300</xdr:colOff>
      <xdr:row>63</xdr:row>
      <xdr:rowOff>171450</xdr:rowOff>
    </xdr:to>
    <xdr:pic>
      <xdr:nvPicPr>
        <xdr:cNvPr id="3083" name="Picture 3082" descr="Map">
          <a:hlinkClick xmlns:r="http://schemas.openxmlformats.org/officeDocument/2006/relationships" r:id="rId89"/>
          <a:extLst>
            <a:ext uri="{FF2B5EF4-FFF2-40B4-BE49-F238E27FC236}">
              <a16:creationId xmlns:a16="http://schemas.microsoft.com/office/drawing/2014/main" id="{4E11515E-A6DA-D0AA-8C27-7E68674F47E7}"/>
            </a:ext>
          </a:extLst>
        </xdr:cNvPr>
        <xdr:cNvPicPr>
          <a:picLocks noChangeAspect="1" noChangeArrowheads="1"/>
        </xdr:cNvPicPr>
      </xdr:nvPicPr>
      <xdr:blipFill>
        <a:blip xmlns:r="http://schemas.openxmlformats.org/officeDocument/2006/relationships" r:embed="rId90">
          <a:extLst>
            <a:ext uri="{28A0092B-C50C-407E-A947-70E740481C1C}">
              <a14:useLocalDpi xmlns:a14="http://schemas.microsoft.com/office/drawing/2010/main" val="0"/>
            </a:ext>
          </a:extLst>
        </a:blip>
        <a:srcRect/>
        <a:stretch>
          <a:fillRect/>
        </a:stretch>
      </xdr:blipFill>
      <xdr:spPr bwMode="auto">
        <a:xfrm>
          <a:off x="0" y="14992350"/>
          <a:ext cx="2413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1</xdr:col>
      <xdr:colOff>171450</xdr:colOff>
      <xdr:row>63</xdr:row>
      <xdr:rowOff>171450</xdr:rowOff>
    </xdr:to>
    <xdr:pic>
      <xdr:nvPicPr>
        <xdr:cNvPr id="3084" name="Picture 3083" descr="Pie">
          <a:hlinkClick xmlns:r="http://schemas.openxmlformats.org/officeDocument/2006/relationships" r:id="rId89"/>
          <a:extLst>
            <a:ext uri="{FF2B5EF4-FFF2-40B4-BE49-F238E27FC236}">
              <a16:creationId xmlns:a16="http://schemas.microsoft.com/office/drawing/2014/main" id="{39551BAF-8481-F0D8-1D24-B2C08F0A4ED6}"/>
            </a:ext>
          </a:extLst>
        </xdr:cNvPr>
        <xdr:cNvPicPr>
          <a:picLocks noChangeAspect="1" noChangeArrowheads="1"/>
        </xdr:cNvPicPr>
      </xdr:nvPicPr>
      <xdr:blipFill>
        <a:blip xmlns:r="http://schemas.openxmlformats.org/officeDocument/2006/relationships" r:embed="rId91">
          <a:extLst>
            <a:ext uri="{28A0092B-C50C-407E-A947-70E740481C1C}">
              <a14:useLocalDpi xmlns:a14="http://schemas.microsoft.com/office/drawing/2010/main" val="0"/>
            </a:ext>
          </a:extLst>
        </a:blip>
        <a:srcRect/>
        <a:stretch>
          <a:fillRect/>
        </a:stretch>
      </xdr:blipFill>
      <xdr:spPr bwMode="auto">
        <a:xfrm>
          <a:off x="609600" y="149923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64</xdr:row>
      <xdr:rowOff>0</xdr:rowOff>
    </xdr:from>
    <xdr:to>
      <xdr:col>0</xdr:col>
      <xdr:colOff>95250</xdr:colOff>
      <xdr:row>64</xdr:row>
      <xdr:rowOff>171450</xdr:rowOff>
    </xdr:to>
    <xdr:pic>
      <xdr:nvPicPr>
        <xdr:cNvPr id="3085" name="Picture 3084" descr="Map">
          <a:hlinkClick xmlns:r="http://schemas.openxmlformats.org/officeDocument/2006/relationships" r:id="rId92"/>
          <a:extLst>
            <a:ext uri="{FF2B5EF4-FFF2-40B4-BE49-F238E27FC236}">
              <a16:creationId xmlns:a16="http://schemas.microsoft.com/office/drawing/2014/main" id="{57DF2E14-0967-C281-FB6A-034CF13A2C07}"/>
            </a:ext>
          </a:extLst>
        </xdr:cNvPr>
        <xdr:cNvPicPr>
          <a:picLocks noChangeAspect="1" noChangeArrowheads="1"/>
        </xdr:cNvPicPr>
      </xdr:nvPicPr>
      <xdr:blipFill>
        <a:blip xmlns:r="http://schemas.openxmlformats.org/officeDocument/2006/relationships" r:embed="rId93">
          <a:extLst>
            <a:ext uri="{28A0092B-C50C-407E-A947-70E740481C1C}">
              <a14:useLocalDpi xmlns:a14="http://schemas.microsoft.com/office/drawing/2010/main" val="0"/>
            </a:ext>
          </a:extLst>
        </a:blip>
        <a:srcRect/>
        <a:stretch>
          <a:fillRect/>
        </a:stretch>
      </xdr:blipFill>
      <xdr:spPr bwMode="auto">
        <a:xfrm>
          <a:off x="0" y="15195550"/>
          <a:ext cx="952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64</xdr:row>
      <xdr:rowOff>0</xdr:rowOff>
    </xdr:from>
    <xdr:to>
      <xdr:col>1</xdr:col>
      <xdr:colOff>171450</xdr:colOff>
      <xdr:row>64</xdr:row>
      <xdr:rowOff>171450</xdr:rowOff>
    </xdr:to>
    <xdr:pic>
      <xdr:nvPicPr>
        <xdr:cNvPr id="3088" name="Picture 3087" descr="Pie">
          <a:hlinkClick xmlns:r="http://schemas.openxmlformats.org/officeDocument/2006/relationships" r:id="rId92"/>
          <a:extLst>
            <a:ext uri="{FF2B5EF4-FFF2-40B4-BE49-F238E27FC236}">
              <a16:creationId xmlns:a16="http://schemas.microsoft.com/office/drawing/2014/main" id="{E951AA62-11AA-9BD2-DAD4-CE420E191013}"/>
            </a:ext>
          </a:extLst>
        </xdr:cNvPr>
        <xdr:cNvPicPr>
          <a:picLocks noChangeAspect="1" noChangeArrowheads="1"/>
        </xdr:cNvPicPr>
      </xdr:nvPicPr>
      <xdr:blipFill>
        <a:blip xmlns:r="http://schemas.openxmlformats.org/officeDocument/2006/relationships" r:embed="rId94">
          <a:extLst>
            <a:ext uri="{28A0092B-C50C-407E-A947-70E740481C1C}">
              <a14:useLocalDpi xmlns:a14="http://schemas.microsoft.com/office/drawing/2010/main" val="0"/>
            </a:ext>
          </a:extLst>
        </a:blip>
        <a:srcRect/>
        <a:stretch>
          <a:fillRect/>
        </a:stretch>
      </xdr:blipFill>
      <xdr:spPr bwMode="auto">
        <a:xfrm>
          <a:off x="609600" y="151955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0</xdr:rowOff>
    </xdr:from>
    <xdr:to>
      <xdr:col>0</xdr:col>
      <xdr:colOff>127000</xdr:colOff>
      <xdr:row>65</xdr:row>
      <xdr:rowOff>171450</xdr:rowOff>
    </xdr:to>
    <xdr:pic>
      <xdr:nvPicPr>
        <xdr:cNvPr id="3089" name="Picture 3088" descr="Map">
          <a:hlinkClick xmlns:r="http://schemas.openxmlformats.org/officeDocument/2006/relationships" r:id="rId95"/>
          <a:extLst>
            <a:ext uri="{FF2B5EF4-FFF2-40B4-BE49-F238E27FC236}">
              <a16:creationId xmlns:a16="http://schemas.microsoft.com/office/drawing/2014/main" id="{27275310-795B-B6F2-AD9D-6144DD8F3265}"/>
            </a:ext>
          </a:extLst>
        </xdr:cNvPr>
        <xdr:cNvPicPr>
          <a:picLocks noChangeAspect="1" noChangeArrowheads="1"/>
        </xdr:cNvPicPr>
      </xdr:nvPicPr>
      <xdr:blipFill>
        <a:blip xmlns:r="http://schemas.openxmlformats.org/officeDocument/2006/relationships" r:embed="rId96">
          <a:extLst>
            <a:ext uri="{28A0092B-C50C-407E-A947-70E740481C1C}">
              <a14:useLocalDpi xmlns:a14="http://schemas.microsoft.com/office/drawing/2010/main" val="0"/>
            </a:ext>
          </a:extLst>
        </a:blip>
        <a:srcRect/>
        <a:stretch>
          <a:fillRect/>
        </a:stretch>
      </xdr:blipFill>
      <xdr:spPr bwMode="auto">
        <a:xfrm>
          <a:off x="0" y="15398750"/>
          <a:ext cx="1270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171450</xdr:colOff>
      <xdr:row>65</xdr:row>
      <xdr:rowOff>171450</xdr:rowOff>
    </xdr:to>
    <xdr:pic>
      <xdr:nvPicPr>
        <xdr:cNvPr id="3090" name="Picture 3089" descr="Pie">
          <a:hlinkClick xmlns:r="http://schemas.openxmlformats.org/officeDocument/2006/relationships" r:id="rId95"/>
          <a:extLst>
            <a:ext uri="{FF2B5EF4-FFF2-40B4-BE49-F238E27FC236}">
              <a16:creationId xmlns:a16="http://schemas.microsoft.com/office/drawing/2014/main" id="{5BF63CA1-C172-D657-99E7-A8C5F6991DDC}"/>
            </a:ext>
          </a:extLst>
        </xdr:cNvPr>
        <xdr:cNvPicPr>
          <a:picLocks noChangeAspect="1" noChangeArrowheads="1"/>
        </xdr:cNvPicPr>
      </xdr:nvPicPr>
      <xdr:blipFill>
        <a:blip xmlns:r="http://schemas.openxmlformats.org/officeDocument/2006/relationships" r:embed="rId97">
          <a:extLst>
            <a:ext uri="{28A0092B-C50C-407E-A947-70E740481C1C}">
              <a14:useLocalDpi xmlns:a14="http://schemas.microsoft.com/office/drawing/2010/main" val="0"/>
            </a:ext>
          </a:extLst>
        </a:blip>
        <a:srcRect/>
        <a:stretch>
          <a:fillRect/>
        </a:stretch>
      </xdr:blipFill>
      <xdr:spPr bwMode="auto">
        <a:xfrm>
          <a:off x="609600" y="153987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66</xdr:row>
      <xdr:rowOff>0</xdr:rowOff>
    </xdr:from>
    <xdr:to>
      <xdr:col>0</xdr:col>
      <xdr:colOff>152400</xdr:colOff>
      <xdr:row>66</xdr:row>
      <xdr:rowOff>171450</xdr:rowOff>
    </xdr:to>
    <xdr:pic>
      <xdr:nvPicPr>
        <xdr:cNvPr id="3091" name="Picture 3090" descr="Map">
          <a:hlinkClick xmlns:r="http://schemas.openxmlformats.org/officeDocument/2006/relationships" r:id="rId98"/>
          <a:extLst>
            <a:ext uri="{FF2B5EF4-FFF2-40B4-BE49-F238E27FC236}">
              <a16:creationId xmlns:a16="http://schemas.microsoft.com/office/drawing/2014/main" id="{83AD60FC-8521-81BD-A624-0F0CCDC64AB4}"/>
            </a:ext>
          </a:extLst>
        </xdr:cNvPr>
        <xdr:cNvPicPr>
          <a:picLocks noChangeAspect="1" noChangeArrowheads="1"/>
        </xdr:cNvPicPr>
      </xdr:nvPicPr>
      <xdr:blipFill>
        <a:blip xmlns:r="http://schemas.openxmlformats.org/officeDocument/2006/relationships" r:embed="rId99">
          <a:extLst>
            <a:ext uri="{28A0092B-C50C-407E-A947-70E740481C1C}">
              <a14:useLocalDpi xmlns:a14="http://schemas.microsoft.com/office/drawing/2010/main" val="0"/>
            </a:ext>
          </a:extLst>
        </a:blip>
        <a:srcRect/>
        <a:stretch>
          <a:fillRect/>
        </a:stretch>
      </xdr:blipFill>
      <xdr:spPr bwMode="auto">
        <a:xfrm>
          <a:off x="0" y="15601950"/>
          <a:ext cx="152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171450</xdr:colOff>
      <xdr:row>66</xdr:row>
      <xdr:rowOff>171450</xdr:rowOff>
    </xdr:to>
    <xdr:pic>
      <xdr:nvPicPr>
        <xdr:cNvPr id="3092" name="Picture 3091" descr="Pie">
          <a:hlinkClick xmlns:r="http://schemas.openxmlformats.org/officeDocument/2006/relationships" r:id="rId98"/>
          <a:extLst>
            <a:ext uri="{FF2B5EF4-FFF2-40B4-BE49-F238E27FC236}">
              <a16:creationId xmlns:a16="http://schemas.microsoft.com/office/drawing/2014/main" id="{72D8EA97-1362-7D56-CFAD-EBDF723E35BF}"/>
            </a:ext>
          </a:extLst>
        </xdr:cNvPr>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609600" y="156019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0</xdr:col>
      <xdr:colOff>114300</xdr:colOff>
      <xdr:row>67</xdr:row>
      <xdr:rowOff>171450</xdr:rowOff>
    </xdr:to>
    <xdr:pic>
      <xdr:nvPicPr>
        <xdr:cNvPr id="3093" name="Picture 3092" descr="Map">
          <a:hlinkClick xmlns:r="http://schemas.openxmlformats.org/officeDocument/2006/relationships" r:id="rId101"/>
          <a:extLst>
            <a:ext uri="{FF2B5EF4-FFF2-40B4-BE49-F238E27FC236}">
              <a16:creationId xmlns:a16="http://schemas.microsoft.com/office/drawing/2014/main" id="{A235125B-18DE-8CA3-77A3-FD192FEDFB71}"/>
            </a:ext>
          </a:extLst>
        </xdr:cNvPr>
        <xdr:cNvPicPr>
          <a:picLocks noChangeAspect="1" noChangeArrowheads="1"/>
        </xdr:cNvPicPr>
      </xdr:nvPicPr>
      <xdr:blipFill>
        <a:blip xmlns:r="http://schemas.openxmlformats.org/officeDocument/2006/relationships" r:embed="rId102">
          <a:extLst>
            <a:ext uri="{28A0092B-C50C-407E-A947-70E740481C1C}">
              <a14:useLocalDpi xmlns:a14="http://schemas.microsoft.com/office/drawing/2010/main" val="0"/>
            </a:ext>
          </a:extLst>
        </a:blip>
        <a:srcRect/>
        <a:stretch>
          <a:fillRect/>
        </a:stretch>
      </xdr:blipFill>
      <xdr:spPr bwMode="auto">
        <a:xfrm>
          <a:off x="0" y="15805150"/>
          <a:ext cx="1143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171450</xdr:colOff>
      <xdr:row>67</xdr:row>
      <xdr:rowOff>171450</xdr:rowOff>
    </xdr:to>
    <xdr:pic>
      <xdr:nvPicPr>
        <xdr:cNvPr id="3094" name="Picture 3093" descr="Pie">
          <a:hlinkClick xmlns:r="http://schemas.openxmlformats.org/officeDocument/2006/relationships" r:id="rId101"/>
          <a:extLst>
            <a:ext uri="{FF2B5EF4-FFF2-40B4-BE49-F238E27FC236}">
              <a16:creationId xmlns:a16="http://schemas.microsoft.com/office/drawing/2014/main" id="{9A711940-3A46-7F67-F928-CEF03F214D7F}"/>
            </a:ext>
          </a:extLst>
        </xdr:cNvPr>
        <xdr:cNvPicPr>
          <a:picLocks noChangeAspect="1" noChangeArrowheads="1"/>
        </xdr:cNvPicPr>
      </xdr:nvPicPr>
      <xdr:blipFill>
        <a:blip xmlns:r="http://schemas.openxmlformats.org/officeDocument/2006/relationships" r:embed="rId103">
          <a:extLst>
            <a:ext uri="{28A0092B-C50C-407E-A947-70E740481C1C}">
              <a14:useLocalDpi xmlns:a14="http://schemas.microsoft.com/office/drawing/2010/main" val="0"/>
            </a:ext>
          </a:extLst>
        </a:blip>
        <a:srcRect/>
        <a:stretch>
          <a:fillRect/>
        </a:stretch>
      </xdr:blipFill>
      <xdr:spPr bwMode="auto">
        <a:xfrm>
          <a:off x="609600" y="158051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68</xdr:row>
      <xdr:rowOff>0</xdr:rowOff>
    </xdr:from>
    <xdr:to>
      <xdr:col>0</xdr:col>
      <xdr:colOff>241300</xdr:colOff>
      <xdr:row>68</xdr:row>
      <xdr:rowOff>171450</xdr:rowOff>
    </xdr:to>
    <xdr:pic>
      <xdr:nvPicPr>
        <xdr:cNvPr id="3095" name="Picture 3094" descr="Map">
          <a:hlinkClick xmlns:r="http://schemas.openxmlformats.org/officeDocument/2006/relationships" r:id="rId104"/>
          <a:extLst>
            <a:ext uri="{FF2B5EF4-FFF2-40B4-BE49-F238E27FC236}">
              <a16:creationId xmlns:a16="http://schemas.microsoft.com/office/drawing/2014/main" id="{B89F170E-AA7A-3689-0045-02225D7ED1B7}"/>
            </a:ext>
          </a:extLst>
        </xdr:cNvPr>
        <xdr:cNvPicPr>
          <a:picLocks noChangeAspect="1" noChangeArrowheads="1"/>
        </xdr:cNvPicPr>
      </xdr:nvPicPr>
      <xdr:blipFill>
        <a:blip xmlns:r="http://schemas.openxmlformats.org/officeDocument/2006/relationships" r:embed="rId105">
          <a:extLst>
            <a:ext uri="{28A0092B-C50C-407E-A947-70E740481C1C}">
              <a14:useLocalDpi xmlns:a14="http://schemas.microsoft.com/office/drawing/2010/main" val="0"/>
            </a:ext>
          </a:extLst>
        </a:blip>
        <a:srcRect/>
        <a:stretch>
          <a:fillRect/>
        </a:stretch>
      </xdr:blipFill>
      <xdr:spPr bwMode="auto">
        <a:xfrm>
          <a:off x="0" y="16008350"/>
          <a:ext cx="2413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68</xdr:row>
      <xdr:rowOff>0</xdr:rowOff>
    </xdr:from>
    <xdr:to>
      <xdr:col>1</xdr:col>
      <xdr:colOff>171450</xdr:colOff>
      <xdr:row>68</xdr:row>
      <xdr:rowOff>171450</xdr:rowOff>
    </xdr:to>
    <xdr:pic>
      <xdr:nvPicPr>
        <xdr:cNvPr id="3096" name="Picture 3095" descr="Pie">
          <a:hlinkClick xmlns:r="http://schemas.openxmlformats.org/officeDocument/2006/relationships" r:id="rId104"/>
          <a:extLst>
            <a:ext uri="{FF2B5EF4-FFF2-40B4-BE49-F238E27FC236}">
              <a16:creationId xmlns:a16="http://schemas.microsoft.com/office/drawing/2014/main" id="{BED9E145-ED04-79F5-160F-95A2FB0CF13C}"/>
            </a:ext>
          </a:extLst>
        </xdr:cNvPr>
        <xdr:cNvPicPr>
          <a:picLocks noChangeAspect="1" noChangeArrowheads="1"/>
        </xdr:cNvPicPr>
      </xdr:nvPicPr>
      <xdr:blipFill>
        <a:blip xmlns:r="http://schemas.openxmlformats.org/officeDocument/2006/relationships" r:embed="rId106">
          <a:extLst>
            <a:ext uri="{28A0092B-C50C-407E-A947-70E740481C1C}">
              <a14:useLocalDpi xmlns:a14="http://schemas.microsoft.com/office/drawing/2010/main" val="0"/>
            </a:ext>
          </a:extLst>
        </a:blip>
        <a:srcRect/>
        <a:stretch>
          <a:fillRect/>
        </a:stretch>
      </xdr:blipFill>
      <xdr:spPr bwMode="auto">
        <a:xfrm>
          <a:off x="609600" y="160083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69</xdr:row>
      <xdr:rowOff>0</xdr:rowOff>
    </xdr:from>
    <xdr:to>
      <xdr:col>0</xdr:col>
      <xdr:colOff>241300</xdr:colOff>
      <xdr:row>69</xdr:row>
      <xdr:rowOff>171450</xdr:rowOff>
    </xdr:to>
    <xdr:pic>
      <xdr:nvPicPr>
        <xdr:cNvPr id="3097" name="Picture 3096" descr="Map">
          <a:hlinkClick xmlns:r="http://schemas.openxmlformats.org/officeDocument/2006/relationships" r:id="rId107"/>
          <a:extLst>
            <a:ext uri="{FF2B5EF4-FFF2-40B4-BE49-F238E27FC236}">
              <a16:creationId xmlns:a16="http://schemas.microsoft.com/office/drawing/2014/main" id="{3DF934CB-69C7-6021-5EA8-1AD2ACE013A0}"/>
            </a:ext>
          </a:extLst>
        </xdr:cNvPr>
        <xdr:cNvPicPr>
          <a:picLocks noChangeAspect="1" noChangeArrowheads="1"/>
        </xdr:cNvPicPr>
      </xdr:nvPicPr>
      <xdr:blipFill>
        <a:blip xmlns:r="http://schemas.openxmlformats.org/officeDocument/2006/relationships" r:embed="rId108">
          <a:extLst>
            <a:ext uri="{28A0092B-C50C-407E-A947-70E740481C1C}">
              <a14:useLocalDpi xmlns:a14="http://schemas.microsoft.com/office/drawing/2010/main" val="0"/>
            </a:ext>
          </a:extLst>
        </a:blip>
        <a:srcRect/>
        <a:stretch>
          <a:fillRect/>
        </a:stretch>
      </xdr:blipFill>
      <xdr:spPr bwMode="auto">
        <a:xfrm>
          <a:off x="0" y="16211550"/>
          <a:ext cx="2413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69</xdr:row>
      <xdr:rowOff>0</xdr:rowOff>
    </xdr:from>
    <xdr:to>
      <xdr:col>1</xdr:col>
      <xdr:colOff>171450</xdr:colOff>
      <xdr:row>69</xdr:row>
      <xdr:rowOff>171450</xdr:rowOff>
    </xdr:to>
    <xdr:pic>
      <xdr:nvPicPr>
        <xdr:cNvPr id="3098" name="Picture 3097" descr="Pie">
          <a:hlinkClick xmlns:r="http://schemas.openxmlformats.org/officeDocument/2006/relationships" r:id="rId107"/>
          <a:extLst>
            <a:ext uri="{FF2B5EF4-FFF2-40B4-BE49-F238E27FC236}">
              <a16:creationId xmlns:a16="http://schemas.microsoft.com/office/drawing/2014/main" id="{76CF0833-5FF1-1055-DEBB-13118895B4B2}"/>
            </a:ext>
          </a:extLst>
        </xdr:cNvPr>
        <xdr:cNvPicPr>
          <a:picLocks noChangeAspect="1" noChangeArrowheads="1"/>
        </xdr:cNvPicPr>
      </xdr:nvPicPr>
      <xdr:blipFill>
        <a:blip xmlns:r="http://schemas.openxmlformats.org/officeDocument/2006/relationships" r:embed="rId109">
          <a:extLst>
            <a:ext uri="{28A0092B-C50C-407E-A947-70E740481C1C}">
              <a14:useLocalDpi xmlns:a14="http://schemas.microsoft.com/office/drawing/2010/main" val="0"/>
            </a:ext>
          </a:extLst>
        </a:blip>
        <a:srcRect/>
        <a:stretch>
          <a:fillRect/>
        </a:stretch>
      </xdr:blipFill>
      <xdr:spPr bwMode="auto">
        <a:xfrm>
          <a:off x="609600" y="162115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70</xdr:row>
      <xdr:rowOff>0</xdr:rowOff>
    </xdr:from>
    <xdr:to>
      <xdr:col>0</xdr:col>
      <xdr:colOff>228600</xdr:colOff>
      <xdr:row>70</xdr:row>
      <xdr:rowOff>171450</xdr:rowOff>
    </xdr:to>
    <xdr:pic>
      <xdr:nvPicPr>
        <xdr:cNvPr id="3099" name="Picture 3098" descr="Map">
          <a:hlinkClick xmlns:r="http://schemas.openxmlformats.org/officeDocument/2006/relationships" r:id="rId110"/>
          <a:extLst>
            <a:ext uri="{FF2B5EF4-FFF2-40B4-BE49-F238E27FC236}">
              <a16:creationId xmlns:a16="http://schemas.microsoft.com/office/drawing/2014/main" id="{2174328D-9B5C-5251-3372-FAFAA25AD0CE}"/>
            </a:ext>
          </a:extLst>
        </xdr:cNvPr>
        <xdr:cNvPicPr>
          <a:picLocks noChangeAspect="1" noChangeArrowheads="1"/>
        </xdr:cNvPicPr>
      </xdr:nvPicPr>
      <xdr:blipFill>
        <a:blip xmlns:r="http://schemas.openxmlformats.org/officeDocument/2006/relationships" r:embed="rId111">
          <a:extLst>
            <a:ext uri="{28A0092B-C50C-407E-A947-70E740481C1C}">
              <a14:useLocalDpi xmlns:a14="http://schemas.microsoft.com/office/drawing/2010/main" val="0"/>
            </a:ext>
          </a:extLst>
        </a:blip>
        <a:srcRect/>
        <a:stretch>
          <a:fillRect/>
        </a:stretch>
      </xdr:blipFill>
      <xdr:spPr bwMode="auto">
        <a:xfrm>
          <a:off x="0" y="16414750"/>
          <a:ext cx="2286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70</xdr:row>
      <xdr:rowOff>0</xdr:rowOff>
    </xdr:from>
    <xdr:to>
      <xdr:col>1</xdr:col>
      <xdr:colOff>171450</xdr:colOff>
      <xdr:row>70</xdr:row>
      <xdr:rowOff>171450</xdr:rowOff>
    </xdr:to>
    <xdr:pic>
      <xdr:nvPicPr>
        <xdr:cNvPr id="3100" name="Picture 3099" descr="Pie">
          <a:hlinkClick xmlns:r="http://schemas.openxmlformats.org/officeDocument/2006/relationships" r:id="rId110"/>
          <a:extLst>
            <a:ext uri="{FF2B5EF4-FFF2-40B4-BE49-F238E27FC236}">
              <a16:creationId xmlns:a16="http://schemas.microsoft.com/office/drawing/2014/main" id="{9FC9A43B-BDC9-9EDA-A45A-D04E1048A5E0}"/>
            </a:ext>
          </a:extLst>
        </xdr:cNvPr>
        <xdr:cNvPicPr>
          <a:picLocks noChangeAspect="1" noChangeArrowheads="1"/>
        </xdr:cNvPicPr>
      </xdr:nvPicPr>
      <xdr:blipFill>
        <a:blip xmlns:r="http://schemas.openxmlformats.org/officeDocument/2006/relationships" r:embed="rId112">
          <a:extLst>
            <a:ext uri="{28A0092B-C50C-407E-A947-70E740481C1C}">
              <a14:useLocalDpi xmlns:a14="http://schemas.microsoft.com/office/drawing/2010/main" val="0"/>
            </a:ext>
          </a:extLst>
        </a:blip>
        <a:srcRect/>
        <a:stretch>
          <a:fillRect/>
        </a:stretch>
      </xdr:blipFill>
      <xdr:spPr bwMode="auto">
        <a:xfrm>
          <a:off x="609600" y="164147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71</xdr:row>
      <xdr:rowOff>0</xdr:rowOff>
    </xdr:from>
    <xdr:to>
      <xdr:col>0</xdr:col>
      <xdr:colOff>247650</xdr:colOff>
      <xdr:row>71</xdr:row>
      <xdr:rowOff>146050</xdr:rowOff>
    </xdr:to>
    <xdr:pic>
      <xdr:nvPicPr>
        <xdr:cNvPr id="3101" name="Picture 3100" descr="Map">
          <a:hlinkClick xmlns:r="http://schemas.openxmlformats.org/officeDocument/2006/relationships" r:id="rId113"/>
          <a:extLst>
            <a:ext uri="{FF2B5EF4-FFF2-40B4-BE49-F238E27FC236}">
              <a16:creationId xmlns:a16="http://schemas.microsoft.com/office/drawing/2014/main" id="{32412695-9930-6BF8-14CB-F61947E0D911}"/>
            </a:ext>
          </a:extLst>
        </xdr:cNvPr>
        <xdr:cNvPicPr>
          <a:picLocks noChangeAspect="1" noChangeArrowheads="1"/>
        </xdr:cNvPicPr>
      </xdr:nvPicPr>
      <xdr:blipFill>
        <a:blip xmlns:r="http://schemas.openxmlformats.org/officeDocument/2006/relationships" r:embed="rId114">
          <a:extLst>
            <a:ext uri="{28A0092B-C50C-407E-A947-70E740481C1C}">
              <a14:useLocalDpi xmlns:a14="http://schemas.microsoft.com/office/drawing/2010/main" val="0"/>
            </a:ext>
          </a:extLst>
        </a:blip>
        <a:srcRect/>
        <a:stretch>
          <a:fillRect/>
        </a:stretch>
      </xdr:blipFill>
      <xdr:spPr bwMode="auto">
        <a:xfrm>
          <a:off x="0" y="16617950"/>
          <a:ext cx="247650" cy="146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71</xdr:row>
      <xdr:rowOff>0</xdr:rowOff>
    </xdr:from>
    <xdr:to>
      <xdr:col>1</xdr:col>
      <xdr:colOff>171450</xdr:colOff>
      <xdr:row>71</xdr:row>
      <xdr:rowOff>171450</xdr:rowOff>
    </xdr:to>
    <xdr:pic>
      <xdr:nvPicPr>
        <xdr:cNvPr id="3102" name="Picture 3101" descr="Pie">
          <a:hlinkClick xmlns:r="http://schemas.openxmlformats.org/officeDocument/2006/relationships" r:id="rId113"/>
          <a:extLst>
            <a:ext uri="{FF2B5EF4-FFF2-40B4-BE49-F238E27FC236}">
              <a16:creationId xmlns:a16="http://schemas.microsoft.com/office/drawing/2014/main" id="{A53B10B1-873F-BD58-DF9D-BEBF70105BAD}"/>
            </a:ext>
          </a:extLst>
        </xdr:cNvPr>
        <xdr:cNvPicPr>
          <a:picLocks noChangeAspect="1" noChangeArrowheads="1"/>
        </xdr:cNvPicPr>
      </xdr:nvPicPr>
      <xdr:blipFill>
        <a:blip xmlns:r="http://schemas.openxmlformats.org/officeDocument/2006/relationships" r:embed="rId115">
          <a:extLst>
            <a:ext uri="{28A0092B-C50C-407E-A947-70E740481C1C}">
              <a14:useLocalDpi xmlns:a14="http://schemas.microsoft.com/office/drawing/2010/main" val="0"/>
            </a:ext>
          </a:extLst>
        </a:blip>
        <a:srcRect/>
        <a:stretch>
          <a:fillRect/>
        </a:stretch>
      </xdr:blipFill>
      <xdr:spPr bwMode="auto">
        <a:xfrm>
          <a:off x="609600" y="166179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72</xdr:row>
      <xdr:rowOff>0</xdr:rowOff>
    </xdr:from>
    <xdr:to>
      <xdr:col>0</xdr:col>
      <xdr:colOff>152400</xdr:colOff>
      <xdr:row>72</xdr:row>
      <xdr:rowOff>171450</xdr:rowOff>
    </xdr:to>
    <xdr:pic>
      <xdr:nvPicPr>
        <xdr:cNvPr id="3103" name="Picture 3102" descr="Map">
          <a:hlinkClick xmlns:r="http://schemas.openxmlformats.org/officeDocument/2006/relationships" r:id="rId116"/>
          <a:extLst>
            <a:ext uri="{FF2B5EF4-FFF2-40B4-BE49-F238E27FC236}">
              <a16:creationId xmlns:a16="http://schemas.microsoft.com/office/drawing/2014/main" id="{2166D1DE-1D4F-A2CA-012D-0901D2CDA4D4}"/>
            </a:ext>
          </a:extLst>
        </xdr:cNvPr>
        <xdr:cNvPicPr>
          <a:picLocks noChangeAspect="1" noChangeArrowheads="1"/>
        </xdr:cNvPicPr>
      </xdr:nvPicPr>
      <xdr:blipFill>
        <a:blip xmlns:r="http://schemas.openxmlformats.org/officeDocument/2006/relationships" r:embed="rId117">
          <a:extLst>
            <a:ext uri="{28A0092B-C50C-407E-A947-70E740481C1C}">
              <a14:useLocalDpi xmlns:a14="http://schemas.microsoft.com/office/drawing/2010/main" val="0"/>
            </a:ext>
          </a:extLst>
        </a:blip>
        <a:srcRect/>
        <a:stretch>
          <a:fillRect/>
        </a:stretch>
      </xdr:blipFill>
      <xdr:spPr bwMode="auto">
        <a:xfrm>
          <a:off x="0" y="16821150"/>
          <a:ext cx="152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72</xdr:row>
      <xdr:rowOff>0</xdr:rowOff>
    </xdr:from>
    <xdr:to>
      <xdr:col>1</xdr:col>
      <xdr:colOff>171450</xdr:colOff>
      <xdr:row>72</xdr:row>
      <xdr:rowOff>171450</xdr:rowOff>
    </xdr:to>
    <xdr:pic>
      <xdr:nvPicPr>
        <xdr:cNvPr id="3104" name="Picture 3103" descr="Pie">
          <a:hlinkClick xmlns:r="http://schemas.openxmlformats.org/officeDocument/2006/relationships" r:id="rId116"/>
          <a:extLst>
            <a:ext uri="{FF2B5EF4-FFF2-40B4-BE49-F238E27FC236}">
              <a16:creationId xmlns:a16="http://schemas.microsoft.com/office/drawing/2014/main" id="{2CF9C8D4-6437-B411-52DD-FB39AC8413F3}"/>
            </a:ext>
          </a:extLst>
        </xdr:cNvPr>
        <xdr:cNvPicPr>
          <a:picLocks noChangeAspect="1" noChangeArrowheads="1"/>
        </xdr:cNvPicPr>
      </xdr:nvPicPr>
      <xdr:blipFill>
        <a:blip xmlns:r="http://schemas.openxmlformats.org/officeDocument/2006/relationships" r:embed="rId118">
          <a:extLst>
            <a:ext uri="{28A0092B-C50C-407E-A947-70E740481C1C}">
              <a14:useLocalDpi xmlns:a14="http://schemas.microsoft.com/office/drawing/2010/main" val="0"/>
            </a:ext>
          </a:extLst>
        </a:blip>
        <a:srcRect/>
        <a:stretch>
          <a:fillRect/>
        </a:stretch>
      </xdr:blipFill>
      <xdr:spPr bwMode="auto">
        <a:xfrm>
          <a:off x="609600" y="168211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152400</xdr:colOff>
      <xdr:row>73</xdr:row>
      <xdr:rowOff>171450</xdr:rowOff>
    </xdr:to>
    <xdr:pic>
      <xdr:nvPicPr>
        <xdr:cNvPr id="3105" name="Picture 3104" descr="Map">
          <a:hlinkClick xmlns:r="http://schemas.openxmlformats.org/officeDocument/2006/relationships" r:id="rId119"/>
          <a:extLst>
            <a:ext uri="{FF2B5EF4-FFF2-40B4-BE49-F238E27FC236}">
              <a16:creationId xmlns:a16="http://schemas.microsoft.com/office/drawing/2014/main" id="{3372A72E-6218-A923-CEF6-954994E7358E}"/>
            </a:ext>
          </a:extLst>
        </xdr:cNvPr>
        <xdr:cNvPicPr>
          <a:picLocks noChangeAspect="1" noChangeArrowheads="1"/>
        </xdr:cNvPicPr>
      </xdr:nvPicPr>
      <xdr:blipFill>
        <a:blip xmlns:r="http://schemas.openxmlformats.org/officeDocument/2006/relationships" r:embed="rId120">
          <a:extLst>
            <a:ext uri="{28A0092B-C50C-407E-A947-70E740481C1C}">
              <a14:useLocalDpi xmlns:a14="http://schemas.microsoft.com/office/drawing/2010/main" val="0"/>
            </a:ext>
          </a:extLst>
        </a:blip>
        <a:srcRect/>
        <a:stretch>
          <a:fillRect/>
        </a:stretch>
      </xdr:blipFill>
      <xdr:spPr bwMode="auto">
        <a:xfrm>
          <a:off x="0" y="17024350"/>
          <a:ext cx="152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0</xdr:rowOff>
    </xdr:from>
    <xdr:to>
      <xdr:col>1</xdr:col>
      <xdr:colOff>171450</xdr:colOff>
      <xdr:row>73</xdr:row>
      <xdr:rowOff>171450</xdr:rowOff>
    </xdr:to>
    <xdr:pic>
      <xdr:nvPicPr>
        <xdr:cNvPr id="3106" name="Picture 3105" descr="Pie">
          <a:hlinkClick xmlns:r="http://schemas.openxmlformats.org/officeDocument/2006/relationships" r:id="rId119"/>
          <a:extLst>
            <a:ext uri="{FF2B5EF4-FFF2-40B4-BE49-F238E27FC236}">
              <a16:creationId xmlns:a16="http://schemas.microsoft.com/office/drawing/2014/main" id="{AFC75B6A-4C96-3F1E-0BB3-ACC94E9561B7}"/>
            </a:ext>
          </a:extLst>
        </xdr:cNvPr>
        <xdr:cNvPicPr>
          <a:picLocks noChangeAspect="1" noChangeArrowheads="1"/>
        </xdr:cNvPicPr>
      </xdr:nvPicPr>
      <xdr:blipFill>
        <a:blip xmlns:r="http://schemas.openxmlformats.org/officeDocument/2006/relationships" r:embed="rId121">
          <a:extLst>
            <a:ext uri="{28A0092B-C50C-407E-A947-70E740481C1C}">
              <a14:useLocalDpi xmlns:a14="http://schemas.microsoft.com/office/drawing/2010/main" val="0"/>
            </a:ext>
          </a:extLst>
        </a:blip>
        <a:srcRect/>
        <a:stretch>
          <a:fillRect/>
        </a:stretch>
      </xdr:blipFill>
      <xdr:spPr bwMode="auto">
        <a:xfrm>
          <a:off x="609600" y="170243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146050</xdr:colOff>
      <xdr:row>74</xdr:row>
      <xdr:rowOff>171450</xdr:rowOff>
    </xdr:to>
    <xdr:pic>
      <xdr:nvPicPr>
        <xdr:cNvPr id="3107" name="Picture 3106" descr="Map">
          <a:hlinkClick xmlns:r="http://schemas.openxmlformats.org/officeDocument/2006/relationships" r:id="rId122"/>
          <a:extLst>
            <a:ext uri="{FF2B5EF4-FFF2-40B4-BE49-F238E27FC236}">
              <a16:creationId xmlns:a16="http://schemas.microsoft.com/office/drawing/2014/main" id="{D8929EA7-62D7-A1CE-3B00-136BDB076425}"/>
            </a:ext>
          </a:extLst>
        </xdr:cNvPr>
        <xdr:cNvPicPr>
          <a:picLocks noChangeAspect="1" noChangeArrowheads="1"/>
        </xdr:cNvPicPr>
      </xdr:nvPicPr>
      <xdr:blipFill>
        <a:blip xmlns:r="http://schemas.openxmlformats.org/officeDocument/2006/relationships" r:embed="rId123">
          <a:extLst>
            <a:ext uri="{28A0092B-C50C-407E-A947-70E740481C1C}">
              <a14:useLocalDpi xmlns:a14="http://schemas.microsoft.com/office/drawing/2010/main" val="0"/>
            </a:ext>
          </a:extLst>
        </a:blip>
        <a:srcRect/>
        <a:stretch>
          <a:fillRect/>
        </a:stretch>
      </xdr:blipFill>
      <xdr:spPr bwMode="auto">
        <a:xfrm>
          <a:off x="0" y="17227550"/>
          <a:ext cx="1460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74</xdr:row>
      <xdr:rowOff>0</xdr:rowOff>
    </xdr:from>
    <xdr:to>
      <xdr:col>1</xdr:col>
      <xdr:colOff>171450</xdr:colOff>
      <xdr:row>74</xdr:row>
      <xdr:rowOff>171450</xdr:rowOff>
    </xdr:to>
    <xdr:pic>
      <xdr:nvPicPr>
        <xdr:cNvPr id="3108" name="Picture 3107" descr="Pie">
          <a:hlinkClick xmlns:r="http://schemas.openxmlformats.org/officeDocument/2006/relationships" r:id="rId122"/>
          <a:extLst>
            <a:ext uri="{FF2B5EF4-FFF2-40B4-BE49-F238E27FC236}">
              <a16:creationId xmlns:a16="http://schemas.microsoft.com/office/drawing/2014/main" id="{85FC9E9E-E6C5-8D46-3090-A37A33FA92B1}"/>
            </a:ext>
          </a:extLst>
        </xdr:cNvPr>
        <xdr:cNvPicPr>
          <a:picLocks noChangeAspect="1" noChangeArrowheads="1"/>
        </xdr:cNvPicPr>
      </xdr:nvPicPr>
      <xdr:blipFill>
        <a:blip xmlns:r="http://schemas.openxmlformats.org/officeDocument/2006/relationships" r:embed="rId124">
          <a:extLst>
            <a:ext uri="{28A0092B-C50C-407E-A947-70E740481C1C}">
              <a14:useLocalDpi xmlns:a14="http://schemas.microsoft.com/office/drawing/2010/main" val="0"/>
            </a:ext>
          </a:extLst>
        </a:blip>
        <a:srcRect/>
        <a:stretch>
          <a:fillRect/>
        </a:stretch>
      </xdr:blipFill>
      <xdr:spPr bwMode="auto">
        <a:xfrm>
          <a:off x="609600" y="172275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75</xdr:row>
      <xdr:rowOff>0</xdr:rowOff>
    </xdr:from>
    <xdr:to>
      <xdr:col>0</xdr:col>
      <xdr:colOff>247650</xdr:colOff>
      <xdr:row>75</xdr:row>
      <xdr:rowOff>165100</xdr:rowOff>
    </xdr:to>
    <xdr:pic>
      <xdr:nvPicPr>
        <xdr:cNvPr id="3109" name="Picture 3108" descr="Map">
          <a:hlinkClick xmlns:r="http://schemas.openxmlformats.org/officeDocument/2006/relationships" r:id="rId125"/>
          <a:extLst>
            <a:ext uri="{FF2B5EF4-FFF2-40B4-BE49-F238E27FC236}">
              <a16:creationId xmlns:a16="http://schemas.microsoft.com/office/drawing/2014/main" id="{15982B06-29DC-05E2-B16E-9A22C3F5C2C2}"/>
            </a:ext>
          </a:extLst>
        </xdr:cNvPr>
        <xdr:cNvPicPr>
          <a:picLocks noChangeAspect="1" noChangeArrowheads="1"/>
        </xdr:cNvPicPr>
      </xdr:nvPicPr>
      <xdr:blipFill>
        <a:blip xmlns:r="http://schemas.openxmlformats.org/officeDocument/2006/relationships" r:embed="rId126">
          <a:extLst>
            <a:ext uri="{28A0092B-C50C-407E-A947-70E740481C1C}">
              <a14:useLocalDpi xmlns:a14="http://schemas.microsoft.com/office/drawing/2010/main" val="0"/>
            </a:ext>
          </a:extLst>
        </a:blip>
        <a:srcRect/>
        <a:stretch>
          <a:fillRect/>
        </a:stretch>
      </xdr:blipFill>
      <xdr:spPr bwMode="auto">
        <a:xfrm>
          <a:off x="0" y="17430750"/>
          <a:ext cx="24765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75</xdr:row>
      <xdr:rowOff>0</xdr:rowOff>
    </xdr:from>
    <xdr:to>
      <xdr:col>1</xdr:col>
      <xdr:colOff>171450</xdr:colOff>
      <xdr:row>75</xdr:row>
      <xdr:rowOff>171450</xdr:rowOff>
    </xdr:to>
    <xdr:pic>
      <xdr:nvPicPr>
        <xdr:cNvPr id="3110" name="Picture 3109" descr="Pie">
          <a:hlinkClick xmlns:r="http://schemas.openxmlformats.org/officeDocument/2006/relationships" r:id="rId125"/>
          <a:extLst>
            <a:ext uri="{FF2B5EF4-FFF2-40B4-BE49-F238E27FC236}">
              <a16:creationId xmlns:a16="http://schemas.microsoft.com/office/drawing/2014/main" id="{F012FE23-A4A2-3CEA-D818-4A59F55966C4}"/>
            </a:ext>
          </a:extLst>
        </xdr:cNvPr>
        <xdr:cNvPicPr>
          <a:picLocks noChangeAspect="1" noChangeArrowheads="1"/>
        </xdr:cNvPicPr>
      </xdr:nvPicPr>
      <xdr:blipFill>
        <a:blip xmlns:r="http://schemas.openxmlformats.org/officeDocument/2006/relationships" r:embed="rId127">
          <a:extLst>
            <a:ext uri="{28A0092B-C50C-407E-A947-70E740481C1C}">
              <a14:useLocalDpi xmlns:a14="http://schemas.microsoft.com/office/drawing/2010/main" val="0"/>
            </a:ext>
          </a:extLst>
        </a:blip>
        <a:srcRect/>
        <a:stretch>
          <a:fillRect/>
        </a:stretch>
      </xdr:blipFill>
      <xdr:spPr bwMode="auto">
        <a:xfrm>
          <a:off x="609600" y="174307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247650</xdr:colOff>
      <xdr:row>76</xdr:row>
      <xdr:rowOff>165100</xdr:rowOff>
    </xdr:to>
    <xdr:pic>
      <xdr:nvPicPr>
        <xdr:cNvPr id="3111" name="Picture 3110" descr="Map">
          <a:hlinkClick xmlns:r="http://schemas.openxmlformats.org/officeDocument/2006/relationships" r:id="rId128"/>
          <a:extLst>
            <a:ext uri="{FF2B5EF4-FFF2-40B4-BE49-F238E27FC236}">
              <a16:creationId xmlns:a16="http://schemas.microsoft.com/office/drawing/2014/main" id="{6BCFB34C-53B0-C243-8BD3-C8B7000CA07F}"/>
            </a:ext>
          </a:extLst>
        </xdr:cNvPr>
        <xdr:cNvPicPr>
          <a:picLocks noChangeAspect="1" noChangeArrowheads="1"/>
        </xdr:cNvPicPr>
      </xdr:nvPicPr>
      <xdr:blipFill>
        <a:blip xmlns:r="http://schemas.openxmlformats.org/officeDocument/2006/relationships" r:embed="rId129">
          <a:extLst>
            <a:ext uri="{28A0092B-C50C-407E-A947-70E740481C1C}">
              <a14:useLocalDpi xmlns:a14="http://schemas.microsoft.com/office/drawing/2010/main" val="0"/>
            </a:ext>
          </a:extLst>
        </a:blip>
        <a:srcRect/>
        <a:stretch>
          <a:fillRect/>
        </a:stretch>
      </xdr:blipFill>
      <xdr:spPr bwMode="auto">
        <a:xfrm>
          <a:off x="0" y="17633950"/>
          <a:ext cx="24765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76</xdr:row>
      <xdr:rowOff>0</xdr:rowOff>
    </xdr:from>
    <xdr:to>
      <xdr:col>1</xdr:col>
      <xdr:colOff>171450</xdr:colOff>
      <xdr:row>76</xdr:row>
      <xdr:rowOff>171450</xdr:rowOff>
    </xdr:to>
    <xdr:pic>
      <xdr:nvPicPr>
        <xdr:cNvPr id="3112" name="Picture 3111" descr="Pie">
          <a:hlinkClick xmlns:r="http://schemas.openxmlformats.org/officeDocument/2006/relationships" r:id="rId128"/>
          <a:extLst>
            <a:ext uri="{FF2B5EF4-FFF2-40B4-BE49-F238E27FC236}">
              <a16:creationId xmlns:a16="http://schemas.microsoft.com/office/drawing/2014/main" id="{77848B29-503E-E614-788B-22DC137CDD59}"/>
            </a:ext>
          </a:extLst>
        </xdr:cNvPr>
        <xdr:cNvPicPr>
          <a:picLocks noChangeAspect="1" noChangeArrowheads="1"/>
        </xdr:cNvPicPr>
      </xdr:nvPicPr>
      <xdr:blipFill>
        <a:blip xmlns:r="http://schemas.openxmlformats.org/officeDocument/2006/relationships" r:embed="rId130">
          <a:extLst>
            <a:ext uri="{28A0092B-C50C-407E-A947-70E740481C1C}">
              <a14:useLocalDpi xmlns:a14="http://schemas.microsoft.com/office/drawing/2010/main" val="0"/>
            </a:ext>
          </a:extLst>
        </a:blip>
        <a:srcRect/>
        <a:stretch>
          <a:fillRect/>
        </a:stretch>
      </xdr:blipFill>
      <xdr:spPr bwMode="auto">
        <a:xfrm>
          <a:off x="609600" y="176339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247650</xdr:colOff>
      <xdr:row>77</xdr:row>
      <xdr:rowOff>107950</xdr:rowOff>
    </xdr:to>
    <xdr:pic>
      <xdr:nvPicPr>
        <xdr:cNvPr id="3113" name="Picture 3112" descr="Map">
          <a:hlinkClick xmlns:r="http://schemas.openxmlformats.org/officeDocument/2006/relationships" r:id="rId131"/>
          <a:extLst>
            <a:ext uri="{FF2B5EF4-FFF2-40B4-BE49-F238E27FC236}">
              <a16:creationId xmlns:a16="http://schemas.microsoft.com/office/drawing/2014/main" id="{098A3F91-E41F-5D85-B176-6E2C2149C77D}"/>
            </a:ext>
          </a:extLst>
        </xdr:cNvPr>
        <xdr:cNvPicPr>
          <a:picLocks noChangeAspect="1" noChangeArrowheads="1"/>
        </xdr:cNvPicPr>
      </xdr:nvPicPr>
      <xdr:blipFill>
        <a:blip xmlns:r="http://schemas.openxmlformats.org/officeDocument/2006/relationships" r:embed="rId132">
          <a:extLst>
            <a:ext uri="{28A0092B-C50C-407E-A947-70E740481C1C}">
              <a14:useLocalDpi xmlns:a14="http://schemas.microsoft.com/office/drawing/2010/main" val="0"/>
            </a:ext>
          </a:extLst>
        </a:blip>
        <a:srcRect/>
        <a:stretch>
          <a:fillRect/>
        </a:stretch>
      </xdr:blipFill>
      <xdr:spPr bwMode="auto">
        <a:xfrm>
          <a:off x="0" y="17837150"/>
          <a:ext cx="247650" cy="107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1</xdr:col>
      <xdr:colOff>171450</xdr:colOff>
      <xdr:row>77</xdr:row>
      <xdr:rowOff>171450</xdr:rowOff>
    </xdr:to>
    <xdr:pic>
      <xdr:nvPicPr>
        <xdr:cNvPr id="3114" name="Picture 3113" descr="Pie">
          <a:hlinkClick xmlns:r="http://schemas.openxmlformats.org/officeDocument/2006/relationships" r:id="rId131"/>
          <a:extLst>
            <a:ext uri="{FF2B5EF4-FFF2-40B4-BE49-F238E27FC236}">
              <a16:creationId xmlns:a16="http://schemas.microsoft.com/office/drawing/2014/main" id="{F14AC096-EB58-BE8E-74A8-E190C753536C}"/>
            </a:ext>
          </a:extLst>
        </xdr:cNvPr>
        <xdr:cNvPicPr>
          <a:picLocks noChangeAspect="1" noChangeArrowheads="1"/>
        </xdr:cNvPicPr>
      </xdr:nvPicPr>
      <xdr:blipFill>
        <a:blip xmlns:r="http://schemas.openxmlformats.org/officeDocument/2006/relationships" r:embed="rId133">
          <a:extLst>
            <a:ext uri="{28A0092B-C50C-407E-A947-70E740481C1C}">
              <a14:useLocalDpi xmlns:a14="http://schemas.microsoft.com/office/drawing/2010/main" val="0"/>
            </a:ext>
          </a:extLst>
        </a:blip>
        <a:srcRect/>
        <a:stretch>
          <a:fillRect/>
        </a:stretch>
      </xdr:blipFill>
      <xdr:spPr bwMode="auto">
        <a:xfrm>
          <a:off x="609600" y="178371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78</xdr:row>
      <xdr:rowOff>0</xdr:rowOff>
    </xdr:from>
    <xdr:to>
      <xdr:col>0</xdr:col>
      <xdr:colOff>95250</xdr:colOff>
      <xdr:row>78</xdr:row>
      <xdr:rowOff>171450</xdr:rowOff>
    </xdr:to>
    <xdr:pic>
      <xdr:nvPicPr>
        <xdr:cNvPr id="3115" name="Picture 3114" descr="Map">
          <a:hlinkClick xmlns:r="http://schemas.openxmlformats.org/officeDocument/2006/relationships" r:id="rId134"/>
          <a:extLst>
            <a:ext uri="{FF2B5EF4-FFF2-40B4-BE49-F238E27FC236}">
              <a16:creationId xmlns:a16="http://schemas.microsoft.com/office/drawing/2014/main" id="{E39C5AE5-9FCE-FED0-E562-23DB3BE837D4}"/>
            </a:ext>
          </a:extLst>
        </xdr:cNvPr>
        <xdr:cNvPicPr>
          <a:picLocks noChangeAspect="1" noChangeArrowheads="1"/>
        </xdr:cNvPicPr>
      </xdr:nvPicPr>
      <xdr:blipFill>
        <a:blip xmlns:r="http://schemas.openxmlformats.org/officeDocument/2006/relationships" r:embed="rId135">
          <a:extLst>
            <a:ext uri="{28A0092B-C50C-407E-A947-70E740481C1C}">
              <a14:useLocalDpi xmlns:a14="http://schemas.microsoft.com/office/drawing/2010/main" val="0"/>
            </a:ext>
          </a:extLst>
        </a:blip>
        <a:srcRect/>
        <a:stretch>
          <a:fillRect/>
        </a:stretch>
      </xdr:blipFill>
      <xdr:spPr bwMode="auto">
        <a:xfrm>
          <a:off x="0" y="18040350"/>
          <a:ext cx="952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78</xdr:row>
      <xdr:rowOff>0</xdr:rowOff>
    </xdr:from>
    <xdr:to>
      <xdr:col>1</xdr:col>
      <xdr:colOff>171450</xdr:colOff>
      <xdr:row>78</xdr:row>
      <xdr:rowOff>171450</xdr:rowOff>
    </xdr:to>
    <xdr:pic>
      <xdr:nvPicPr>
        <xdr:cNvPr id="3116" name="Picture 3115" descr="Pie">
          <a:hlinkClick xmlns:r="http://schemas.openxmlformats.org/officeDocument/2006/relationships" r:id="rId134"/>
          <a:extLst>
            <a:ext uri="{FF2B5EF4-FFF2-40B4-BE49-F238E27FC236}">
              <a16:creationId xmlns:a16="http://schemas.microsoft.com/office/drawing/2014/main" id="{3073B69D-34B0-E5BE-A0EE-8D4D7E65C9C1}"/>
            </a:ext>
          </a:extLst>
        </xdr:cNvPr>
        <xdr:cNvPicPr>
          <a:picLocks noChangeAspect="1" noChangeArrowheads="1"/>
        </xdr:cNvPicPr>
      </xdr:nvPicPr>
      <xdr:blipFill>
        <a:blip xmlns:r="http://schemas.openxmlformats.org/officeDocument/2006/relationships" r:embed="rId136">
          <a:extLst>
            <a:ext uri="{28A0092B-C50C-407E-A947-70E740481C1C}">
              <a14:useLocalDpi xmlns:a14="http://schemas.microsoft.com/office/drawing/2010/main" val="0"/>
            </a:ext>
          </a:extLst>
        </a:blip>
        <a:srcRect/>
        <a:stretch>
          <a:fillRect/>
        </a:stretch>
      </xdr:blipFill>
      <xdr:spPr bwMode="auto">
        <a:xfrm>
          <a:off x="609600" y="180403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146050</xdr:colOff>
      <xdr:row>79</xdr:row>
      <xdr:rowOff>171450</xdr:rowOff>
    </xdr:to>
    <xdr:pic>
      <xdr:nvPicPr>
        <xdr:cNvPr id="3117" name="Picture 3116" descr="Map">
          <a:hlinkClick xmlns:r="http://schemas.openxmlformats.org/officeDocument/2006/relationships" r:id="rId137"/>
          <a:extLst>
            <a:ext uri="{FF2B5EF4-FFF2-40B4-BE49-F238E27FC236}">
              <a16:creationId xmlns:a16="http://schemas.microsoft.com/office/drawing/2014/main" id="{A8E1BF23-7035-FF98-B96F-900CA7D744DA}"/>
            </a:ext>
          </a:extLst>
        </xdr:cNvPr>
        <xdr:cNvPicPr>
          <a:picLocks noChangeAspect="1" noChangeArrowheads="1"/>
        </xdr:cNvPicPr>
      </xdr:nvPicPr>
      <xdr:blipFill>
        <a:blip xmlns:r="http://schemas.openxmlformats.org/officeDocument/2006/relationships" r:embed="rId138">
          <a:extLst>
            <a:ext uri="{28A0092B-C50C-407E-A947-70E740481C1C}">
              <a14:useLocalDpi xmlns:a14="http://schemas.microsoft.com/office/drawing/2010/main" val="0"/>
            </a:ext>
          </a:extLst>
        </a:blip>
        <a:srcRect/>
        <a:stretch>
          <a:fillRect/>
        </a:stretch>
      </xdr:blipFill>
      <xdr:spPr bwMode="auto">
        <a:xfrm>
          <a:off x="0" y="18243550"/>
          <a:ext cx="1460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79</xdr:row>
      <xdr:rowOff>0</xdr:rowOff>
    </xdr:from>
    <xdr:to>
      <xdr:col>1</xdr:col>
      <xdr:colOff>171450</xdr:colOff>
      <xdr:row>79</xdr:row>
      <xdr:rowOff>171450</xdr:rowOff>
    </xdr:to>
    <xdr:pic>
      <xdr:nvPicPr>
        <xdr:cNvPr id="3118" name="Picture 3117" descr="Pie">
          <a:hlinkClick xmlns:r="http://schemas.openxmlformats.org/officeDocument/2006/relationships" r:id="rId137"/>
          <a:extLst>
            <a:ext uri="{FF2B5EF4-FFF2-40B4-BE49-F238E27FC236}">
              <a16:creationId xmlns:a16="http://schemas.microsoft.com/office/drawing/2014/main" id="{9BDD79CE-8C12-AF3F-72B5-A062C146A454}"/>
            </a:ext>
          </a:extLst>
        </xdr:cNvPr>
        <xdr:cNvPicPr>
          <a:picLocks noChangeAspect="1" noChangeArrowheads="1"/>
        </xdr:cNvPicPr>
      </xdr:nvPicPr>
      <xdr:blipFill>
        <a:blip xmlns:r="http://schemas.openxmlformats.org/officeDocument/2006/relationships" r:embed="rId139">
          <a:extLst>
            <a:ext uri="{28A0092B-C50C-407E-A947-70E740481C1C}">
              <a14:useLocalDpi xmlns:a14="http://schemas.microsoft.com/office/drawing/2010/main" val="0"/>
            </a:ext>
          </a:extLst>
        </a:blip>
        <a:srcRect/>
        <a:stretch>
          <a:fillRect/>
        </a:stretch>
      </xdr:blipFill>
      <xdr:spPr bwMode="auto">
        <a:xfrm>
          <a:off x="609600" y="182435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80</xdr:row>
      <xdr:rowOff>0</xdr:rowOff>
    </xdr:from>
    <xdr:to>
      <xdr:col>0</xdr:col>
      <xdr:colOff>171450</xdr:colOff>
      <xdr:row>80</xdr:row>
      <xdr:rowOff>171450</xdr:rowOff>
    </xdr:to>
    <xdr:pic>
      <xdr:nvPicPr>
        <xdr:cNvPr id="3119" name="Picture 3118" descr="Map">
          <a:hlinkClick xmlns:r="http://schemas.openxmlformats.org/officeDocument/2006/relationships" r:id="rId140"/>
          <a:extLst>
            <a:ext uri="{FF2B5EF4-FFF2-40B4-BE49-F238E27FC236}">
              <a16:creationId xmlns:a16="http://schemas.microsoft.com/office/drawing/2014/main" id="{ECC1D0D3-3475-5A13-BD36-C7F031E08A9B}"/>
            </a:ext>
          </a:extLst>
        </xdr:cNvPr>
        <xdr:cNvPicPr>
          <a:picLocks noChangeAspect="1" noChangeArrowheads="1"/>
        </xdr:cNvPicPr>
      </xdr:nvPicPr>
      <xdr:blipFill>
        <a:blip xmlns:r="http://schemas.openxmlformats.org/officeDocument/2006/relationships" r:embed="rId141">
          <a:extLst>
            <a:ext uri="{28A0092B-C50C-407E-A947-70E740481C1C}">
              <a14:useLocalDpi xmlns:a14="http://schemas.microsoft.com/office/drawing/2010/main" val="0"/>
            </a:ext>
          </a:extLst>
        </a:blip>
        <a:srcRect/>
        <a:stretch>
          <a:fillRect/>
        </a:stretch>
      </xdr:blipFill>
      <xdr:spPr bwMode="auto">
        <a:xfrm>
          <a:off x="0" y="184467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80</xdr:row>
      <xdr:rowOff>0</xdr:rowOff>
    </xdr:from>
    <xdr:to>
      <xdr:col>1</xdr:col>
      <xdr:colOff>171450</xdr:colOff>
      <xdr:row>80</xdr:row>
      <xdr:rowOff>171450</xdr:rowOff>
    </xdr:to>
    <xdr:pic>
      <xdr:nvPicPr>
        <xdr:cNvPr id="3120" name="Picture 3119" descr="Pie">
          <a:hlinkClick xmlns:r="http://schemas.openxmlformats.org/officeDocument/2006/relationships" r:id="rId140"/>
          <a:extLst>
            <a:ext uri="{FF2B5EF4-FFF2-40B4-BE49-F238E27FC236}">
              <a16:creationId xmlns:a16="http://schemas.microsoft.com/office/drawing/2014/main" id="{8A1C2F6D-F571-8771-52B4-B51DAC17DCBD}"/>
            </a:ext>
          </a:extLst>
        </xdr:cNvPr>
        <xdr:cNvPicPr>
          <a:picLocks noChangeAspect="1" noChangeArrowheads="1"/>
        </xdr:cNvPicPr>
      </xdr:nvPicPr>
      <xdr:blipFill>
        <a:blip xmlns:r="http://schemas.openxmlformats.org/officeDocument/2006/relationships" r:embed="rId142">
          <a:extLst>
            <a:ext uri="{28A0092B-C50C-407E-A947-70E740481C1C}">
              <a14:useLocalDpi xmlns:a14="http://schemas.microsoft.com/office/drawing/2010/main" val="0"/>
            </a:ext>
          </a:extLst>
        </a:blip>
        <a:srcRect/>
        <a:stretch>
          <a:fillRect/>
        </a:stretch>
      </xdr:blipFill>
      <xdr:spPr bwMode="auto">
        <a:xfrm>
          <a:off x="609600" y="184467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81</xdr:row>
      <xdr:rowOff>0</xdr:rowOff>
    </xdr:from>
    <xdr:to>
      <xdr:col>0</xdr:col>
      <xdr:colOff>95250</xdr:colOff>
      <xdr:row>81</xdr:row>
      <xdr:rowOff>171450</xdr:rowOff>
    </xdr:to>
    <xdr:pic>
      <xdr:nvPicPr>
        <xdr:cNvPr id="3121" name="Picture 3120" descr="Map">
          <a:hlinkClick xmlns:r="http://schemas.openxmlformats.org/officeDocument/2006/relationships" r:id="rId143"/>
          <a:extLst>
            <a:ext uri="{FF2B5EF4-FFF2-40B4-BE49-F238E27FC236}">
              <a16:creationId xmlns:a16="http://schemas.microsoft.com/office/drawing/2014/main" id="{E27AC674-2BB9-05DA-7CB4-0B4259DCEAEE}"/>
            </a:ext>
          </a:extLst>
        </xdr:cNvPr>
        <xdr:cNvPicPr>
          <a:picLocks noChangeAspect="1" noChangeArrowheads="1"/>
        </xdr:cNvPicPr>
      </xdr:nvPicPr>
      <xdr:blipFill>
        <a:blip xmlns:r="http://schemas.openxmlformats.org/officeDocument/2006/relationships" r:embed="rId144">
          <a:extLst>
            <a:ext uri="{28A0092B-C50C-407E-A947-70E740481C1C}">
              <a14:useLocalDpi xmlns:a14="http://schemas.microsoft.com/office/drawing/2010/main" val="0"/>
            </a:ext>
          </a:extLst>
        </a:blip>
        <a:srcRect/>
        <a:stretch>
          <a:fillRect/>
        </a:stretch>
      </xdr:blipFill>
      <xdr:spPr bwMode="auto">
        <a:xfrm>
          <a:off x="0" y="18649950"/>
          <a:ext cx="952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171450</xdr:colOff>
      <xdr:row>81</xdr:row>
      <xdr:rowOff>171450</xdr:rowOff>
    </xdr:to>
    <xdr:pic>
      <xdr:nvPicPr>
        <xdr:cNvPr id="3122" name="Picture 3121" descr="Pie">
          <a:hlinkClick xmlns:r="http://schemas.openxmlformats.org/officeDocument/2006/relationships" r:id="rId143"/>
          <a:extLst>
            <a:ext uri="{FF2B5EF4-FFF2-40B4-BE49-F238E27FC236}">
              <a16:creationId xmlns:a16="http://schemas.microsoft.com/office/drawing/2014/main" id="{B4CC7B3C-B7D6-9DDF-12D5-281AC47CD1AA}"/>
            </a:ext>
          </a:extLst>
        </xdr:cNvPr>
        <xdr:cNvPicPr>
          <a:picLocks noChangeAspect="1" noChangeArrowheads="1"/>
        </xdr:cNvPicPr>
      </xdr:nvPicPr>
      <xdr:blipFill>
        <a:blip xmlns:r="http://schemas.openxmlformats.org/officeDocument/2006/relationships" r:embed="rId145">
          <a:extLst>
            <a:ext uri="{28A0092B-C50C-407E-A947-70E740481C1C}">
              <a14:useLocalDpi xmlns:a14="http://schemas.microsoft.com/office/drawing/2010/main" val="0"/>
            </a:ext>
          </a:extLst>
        </a:blip>
        <a:srcRect/>
        <a:stretch>
          <a:fillRect/>
        </a:stretch>
      </xdr:blipFill>
      <xdr:spPr bwMode="auto">
        <a:xfrm>
          <a:off x="609600" y="186499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82</xdr:row>
      <xdr:rowOff>0</xdr:rowOff>
    </xdr:from>
    <xdr:to>
      <xdr:col>0</xdr:col>
      <xdr:colOff>247650</xdr:colOff>
      <xdr:row>82</xdr:row>
      <xdr:rowOff>146050</xdr:rowOff>
    </xdr:to>
    <xdr:pic>
      <xdr:nvPicPr>
        <xdr:cNvPr id="3123" name="Picture 3122" descr="Map">
          <a:hlinkClick xmlns:r="http://schemas.openxmlformats.org/officeDocument/2006/relationships" r:id="rId146"/>
          <a:extLst>
            <a:ext uri="{FF2B5EF4-FFF2-40B4-BE49-F238E27FC236}">
              <a16:creationId xmlns:a16="http://schemas.microsoft.com/office/drawing/2014/main" id="{74854856-101E-8A68-9056-5694881D1A0B}"/>
            </a:ext>
          </a:extLst>
        </xdr:cNvPr>
        <xdr:cNvPicPr>
          <a:picLocks noChangeAspect="1" noChangeArrowheads="1"/>
        </xdr:cNvPicPr>
      </xdr:nvPicPr>
      <xdr:blipFill>
        <a:blip xmlns:r="http://schemas.openxmlformats.org/officeDocument/2006/relationships" r:embed="rId147">
          <a:extLst>
            <a:ext uri="{28A0092B-C50C-407E-A947-70E740481C1C}">
              <a14:useLocalDpi xmlns:a14="http://schemas.microsoft.com/office/drawing/2010/main" val="0"/>
            </a:ext>
          </a:extLst>
        </a:blip>
        <a:srcRect/>
        <a:stretch>
          <a:fillRect/>
        </a:stretch>
      </xdr:blipFill>
      <xdr:spPr bwMode="auto">
        <a:xfrm>
          <a:off x="0" y="18853150"/>
          <a:ext cx="247650" cy="146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82</xdr:row>
      <xdr:rowOff>0</xdr:rowOff>
    </xdr:from>
    <xdr:to>
      <xdr:col>1</xdr:col>
      <xdr:colOff>171450</xdr:colOff>
      <xdr:row>82</xdr:row>
      <xdr:rowOff>171450</xdr:rowOff>
    </xdr:to>
    <xdr:pic>
      <xdr:nvPicPr>
        <xdr:cNvPr id="3124" name="Picture 3123" descr="Pie">
          <a:hlinkClick xmlns:r="http://schemas.openxmlformats.org/officeDocument/2006/relationships" r:id="rId146"/>
          <a:extLst>
            <a:ext uri="{FF2B5EF4-FFF2-40B4-BE49-F238E27FC236}">
              <a16:creationId xmlns:a16="http://schemas.microsoft.com/office/drawing/2014/main" id="{05CD5A78-261E-FC36-7712-1E22639986B3}"/>
            </a:ext>
          </a:extLst>
        </xdr:cNvPr>
        <xdr:cNvPicPr>
          <a:picLocks noChangeAspect="1" noChangeArrowheads="1"/>
        </xdr:cNvPicPr>
      </xdr:nvPicPr>
      <xdr:blipFill>
        <a:blip xmlns:r="http://schemas.openxmlformats.org/officeDocument/2006/relationships" r:embed="rId148">
          <a:extLst>
            <a:ext uri="{28A0092B-C50C-407E-A947-70E740481C1C}">
              <a14:useLocalDpi xmlns:a14="http://schemas.microsoft.com/office/drawing/2010/main" val="0"/>
            </a:ext>
          </a:extLst>
        </a:blip>
        <a:srcRect/>
        <a:stretch>
          <a:fillRect/>
        </a:stretch>
      </xdr:blipFill>
      <xdr:spPr bwMode="auto">
        <a:xfrm>
          <a:off x="609600" y="188531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222250</xdr:colOff>
      <xdr:row>83</xdr:row>
      <xdr:rowOff>171450</xdr:rowOff>
    </xdr:to>
    <xdr:pic>
      <xdr:nvPicPr>
        <xdr:cNvPr id="3125" name="Picture 3124" descr="Map">
          <a:hlinkClick xmlns:r="http://schemas.openxmlformats.org/officeDocument/2006/relationships" r:id="rId149"/>
          <a:extLst>
            <a:ext uri="{FF2B5EF4-FFF2-40B4-BE49-F238E27FC236}">
              <a16:creationId xmlns:a16="http://schemas.microsoft.com/office/drawing/2014/main" id="{DE731F8D-F764-BAFA-08C3-2D234D089547}"/>
            </a:ext>
          </a:extLst>
        </xdr:cNvPr>
        <xdr:cNvPicPr>
          <a:picLocks noChangeAspect="1" noChangeArrowheads="1"/>
        </xdr:cNvPicPr>
      </xdr:nvPicPr>
      <xdr:blipFill>
        <a:blip xmlns:r="http://schemas.openxmlformats.org/officeDocument/2006/relationships" r:embed="rId150">
          <a:extLst>
            <a:ext uri="{28A0092B-C50C-407E-A947-70E740481C1C}">
              <a14:useLocalDpi xmlns:a14="http://schemas.microsoft.com/office/drawing/2010/main" val="0"/>
            </a:ext>
          </a:extLst>
        </a:blip>
        <a:srcRect/>
        <a:stretch>
          <a:fillRect/>
        </a:stretch>
      </xdr:blipFill>
      <xdr:spPr bwMode="auto">
        <a:xfrm>
          <a:off x="0" y="19056350"/>
          <a:ext cx="2222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83</xdr:row>
      <xdr:rowOff>0</xdr:rowOff>
    </xdr:from>
    <xdr:to>
      <xdr:col>1</xdr:col>
      <xdr:colOff>171450</xdr:colOff>
      <xdr:row>83</xdr:row>
      <xdr:rowOff>171450</xdr:rowOff>
    </xdr:to>
    <xdr:pic>
      <xdr:nvPicPr>
        <xdr:cNvPr id="3126" name="Picture 3125" descr="Pie">
          <a:hlinkClick xmlns:r="http://schemas.openxmlformats.org/officeDocument/2006/relationships" r:id="rId149"/>
          <a:extLst>
            <a:ext uri="{FF2B5EF4-FFF2-40B4-BE49-F238E27FC236}">
              <a16:creationId xmlns:a16="http://schemas.microsoft.com/office/drawing/2014/main" id="{AEF0780B-F4CD-F6C3-2AB9-B306DD007DAD}"/>
            </a:ext>
          </a:extLst>
        </xdr:cNvPr>
        <xdr:cNvPicPr>
          <a:picLocks noChangeAspect="1" noChangeArrowheads="1"/>
        </xdr:cNvPicPr>
      </xdr:nvPicPr>
      <xdr:blipFill>
        <a:blip xmlns:r="http://schemas.openxmlformats.org/officeDocument/2006/relationships" r:embed="rId151">
          <a:extLst>
            <a:ext uri="{28A0092B-C50C-407E-A947-70E740481C1C}">
              <a14:useLocalDpi xmlns:a14="http://schemas.microsoft.com/office/drawing/2010/main" val="0"/>
            </a:ext>
          </a:extLst>
        </a:blip>
        <a:srcRect/>
        <a:stretch>
          <a:fillRect/>
        </a:stretch>
      </xdr:blipFill>
      <xdr:spPr bwMode="auto">
        <a:xfrm>
          <a:off x="609600" y="190563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84</xdr:row>
      <xdr:rowOff>0</xdr:rowOff>
    </xdr:from>
    <xdr:to>
      <xdr:col>0</xdr:col>
      <xdr:colOff>146050</xdr:colOff>
      <xdr:row>84</xdr:row>
      <xdr:rowOff>171450</xdr:rowOff>
    </xdr:to>
    <xdr:pic>
      <xdr:nvPicPr>
        <xdr:cNvPr id="3127" name="Picture 3126" descr="Map">
          <a:hlinkClick xmlns:r="http://schemas.openxmlformats.org/officeDocument/2006/relationships" r:id="rId152"/>
          <a:extLst>
            <a:ext uri="{FF2B5EF4-FFF2-40B4-BE49-F238E27FC236}">
              <a16:creationId xmlns:a16="http://schemas.microsoft.com/office/drawing/2014/main" id="{D86463D0-714B-459B-21D5-94F3AE9083BC}"/>
            </a:ext>
          </a:extLst>
        </xdr:cNvPr>
        <xdr:cNvPicPr>
          <a:picLocks noChangeAspect="1" noChangeArrowheads="1"/>
        </xdr:cNvPicPr>
      </xdr:nvPicPr>
      <xdr:blipFill>
        <a:blip xmlns:r="http://schemas.openxmlformats.org/officeDocument/2006/relationships" r:embed="rId153">
          <a:extLst>
            <a:ext uri="{28A0092B-C50C-407E-A947-70E740481C1C}">
              <a14:useLocalDpi xmlns:a14="http://schemas.microsoft.com/office/drawing/2010/main" val="0"/>
            </a:ext>
          </a:extLst>
        </a:blip>
        <a:srcRect/>
        <a:stretch>
          <a:fillRect/>
        </a:stretch>
      </xdr:blipFill>
      <xdr:spPr bwMode="auto">
        <a:xfrm>
          <a:off x="0" y="19259550"/>
          <a:ext cx="1460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0</xdr:rowOff>
    </xdr:from>
    <xdr:to>
      <xdr:col>1</xdr:col>
      <xdr:colOff>171450</xdr:colOff>
      <xdr:row>84</xdr:row>
      <xdr:rowOff>171450</xdr:rowOff>
    </xdr:to>
    <xdr:pic>
      <xdr:nvPicPr>
        <xdr:cNvPr id="3128" name="Picture 3127" descr="Pie">
          <a:hlinkClick xmlns:r="http://schemas.openxmlformats.org/officeDocument/2006/relationships" r:id="rId152"/>
          <a:extLst>
            <a:ext uri="{FF2B5EF4-FFF2-40B4-BE49-F238E27FC236}">
              <a16:creationId xmlns:a16="http://schemas.microsoft.com/office/drawing/2014/main" id="{927B4149-4857-AAD7-CA0C-8BFE28275F02}"/>
            </a:ext>
          </a:extLst>
        </xdr:cNvPr>
        <xdr:cNvPicPr>
          <a:picLocks noChangeAspect="1" noChangeArrowheads="1"/>
        </xdr:cNvPicPr>
      </xdr:nvPicPr>
      <xdr:blipFill>
        <a:blip xmlns:r="http://schemas.openxmlformats.org/officeDocument/2006/relationships" r:embed="rId154">
          <a:extLst>
            <a:ext uri="{28A0092B-C50C-407E-A947-70E740481C1C}">
              <a14:useLocalDpi xmlns:a14="http://schemas.microsoft.com/office/drawing/2010/main" val="0"/>
            </a:ext>
          </a:extLst>
        </a:blip>
        <a:srcRect/>
        <a:stretch>
          <a:fillRect/>
        </a:stretch>
      </xdr:blipFill>
      <xdr:spPr bwMode="auto">
        <a:xfrm>
          <a:off x="609600" y="192595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86</xdr:row>
          <xdr:rowOff>0</xdr:rowOff>
        </xdr:from>
        <xdr:to>
          <xdr:col>3</xdr:col>
          <xdr:colOff>209550</xdr:colOff>
          <xdr:row>87</xdr:row>
          <xdr:rowOff>50800</xdr:rowOff>
        </xdr:to>
        <xdr:sp macro="" textlink="">
          <xdr:nvSpPr>
            <xdr:cNvPr id="3192" name="Control 120" hidden="1">
              <a:extLst>
                <a:ext uri="{63B3BB69-23CF-44E3-9099-C40C66FF867C}">
                  <a14:compatExt spid="_x0000_s3192"/>
                </a:ext>
                <a:ext uri="{FF2B5EF4-FFF2-40B4-BE49-F238E27FC236}">
                  <a16:creationId xmlns:a16="http://schemas.microsoft.com/office/drawing/2014/main" id="{6B450B86-E340-DF5C-8225-5E7163AA708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xdr:row>
          <xdr:rowOff>0</xdr:rowOff>
        </xdr:from>
        <xdr:to>
          <xdr:col>5</xdr:col>
          <xdr:colOff>209550</xdr:colOff>
          <xdr:row>87</xdr:row>
          <xdr:rowOff>50800</xdr:rowOff>
        </xdr:to>
        <xdr:sp macro="" textlink="">
          <xdr:nvSpPr>
            <xdr:cNvPr id="3193" name="Control 121" hidden="1">
              <a:extLst>
                <a:ext uri="{63B3BB69-23CF-44E3-9099-C40C66FF867C}">
                  <a14:compatExt spid="_x0000_s3193"/>
                </a:ext>
                <a:ext uri="{FF2B5EF4-FFF2-40B4-BE49-F238E27FC236}">
                  <a16:creationId xmlns:a16="http://schemas.microsoft.com/office/drawing/2014/main" id="{B56CD5BC-910D-0CB5-68E7-B8CEFF03A5E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xdr:row>
          <xdr:rowOff>0</xdr:rowOff>
        </xdr:from>
        <xdr:to>
          <xdr:col>6</xdr:col>
          <xdr:colOff>209550</xdr:colOff>
          <xdr:row>87</xdr:row>
          <xdr:rowOff>50800</xdr:rowOff>
        </xdr:to>
        <xdr:sp macro="" textlink="">
          <xdr:nvSpPr>
            <xdr:cNvPr id="3194" name="Control 122" hidden="1">
              <a:extLst>
                <a:ext uri="{63B3BB69-23CF-44E3-9099-C40C66FF867C}">
                  <a14:compatExt spid="_x0000_s3194"/>
                </a:ext>
                <a:ext uri="{FF2B5EF4-FFF2-40B4-BE49-F238E27FC236}">
                  <a16:creationId xmlns:a16="http://schemas.microsoft.com/office/drawing/2014/main" id="{4664AD9B-9B23-3AA9-CBA0-B707DA3BAE3E}"/>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86</xdr:row>
          <xdr:rowOff>0</xdr:rowOff>
        </xdr:from>
        <xdr:to>
          <xdr:col>7</xdr:col>
          <xdr:colOff>209550</xdr:colOff>
          <xdr:row>87</xdr:row>
          <xdr:rowOff>50800</xdr:rowOff>
        </xdr:to>
        <xdr:sp macro="" textlink="">
          <xdr:nvSpPr>
            <xdr:cNvPr id="3195" name="Control 123" hidden="1">
              <a:extLst>
                <a:ext uri="{63B3BB69-23CF-44E3-9099-C40C66FF867C}">
                  <a14:compatExt spid="_x0000_s3195"/>
                </a:ext>
                <a:ext uri="{FF2B5EF4-FFF2-40B4-BE49-F238E27FC236}">
                  <a16:creationId xmlns:a16="http://schemas.microsoft.com/office/drawing/2014/main" id="{7E838833-FBE2-11C1-22C2-CBAE910C698D}"/>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86</xdr:row>
          <xdr:rowOff>0</xdr:rowOff>
        </xdr:from>
        <xdr:to>
          <xdr:col>8</xdr:col>
          <xdr:colOff>209550</xdr:colOff>
          <xdr:row>87</xdr:row>
          <xdr:rowOff>50800</xdr:rowOff>
        </xdr:to>
        <xdr:sp macro="" textlink="">
          <xdr:nvSpPr>
            <xdr:cNvPr id="3196" name="Control 124" hidden="1">
              <a:extLst>
                <a:ext uri="{63B3BB69-23CF-44E3-9099-C40C66FF867C}">
                  <a14:compatExt spid="_x0000_s3196"/>
                </a:ext>
                <a:ext uri="{FF2B5EF4-FFF2-40B4-BE49-F238E27FC236}">
                  <a16:creationId xmlns:a16="http://schemas.microsoft.com/office/drawing/2014/main" id="{3BDBC387-EA0D-7526-7939-436E7FD5554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86</xdr:row>
          <xdr:rowOff>0</xdr:rowOff>
        </xdr:from>
        <xdr:to>
          <xdr:col>9</xdr:col>
          <xdr:colOff>209550</xdr:colOff>
          <xdr:row>87</xdr:row>
          <xdr:rowOff>50800</xdr:rowOff>
        </xdr:to>
        <xdr:sp macro="" textlink="">
          <xdr:nvSpPr>
            <xdr:cNvPr id="3197" name="Control 125" hidden="1">
              <a:extLst>
                <a:ext uri="{63B3BB69-23CF-44E3-9099-C40C66FF867C}">
                  <a14:compatExt spid="_x0000_s3197"/>
                </a:ext>
                <a:ext uri="{FF2B5EF4-FFF2-40B4-BE49-F238E27FC236}">
                  <a16:creationId xmlns:a16="http://schemas.microsoft.com/office/drawing/2014/main" id="{2A61E433-1FF0-A6CB-9FFA-9F77A715B6E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86</xdr:row>
          <xdr:rowOff>0</xdr:rowOff>
        </xdr:from>
        <xdr:to>
          <xdr:col>10</xdr:col>
          <xdr:colOff>209550</xdr:colOff>
          <xdr:row>87</xdr:row>
          <xdr:rowOff>50800</xdr:rowOff>
        </xdr:to>
        <xdr:sp macro="" textlink="">
          <xdr:nvSpPr>
            <xdr:cNvPr id="3198" name="Control 126" hidden="1">
              <a:extLst>
                <a:ext uri="{63B3BB69-23CF-44E3-9099-C40C66FF867C}">
                  <a14:compatExt spid="_x0000_s3198"/>
                </a:ext>
                <a:ext uri="{FF2B5EF4-FFF2-40B4-BE49-F238E27FC236}">
                  <a16:creationId xmlns:a16="http://schemas.microsoft.com/office/drawing/2014/main" id="{54DC6A50-D51C-AAE0-35C7-549B57B0317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86</xdr:row>
          <xdr:rowOff>0</xdr:rowOff>
        </xdr:from>
        <xdr:to>
          <xdr:col>11</xdr:col>
          <xdr:colOff>209550</xdr:colOff>
          <xdr:row>87</xdr:row>
          <xdr:rowOff>50800</xdr:rowOff>
        </xdr:to>
        <xdr:sp macro="" textlink="">
          <xdr:nvSpPr>
            <xdr:cNvPr id="3199" name="Control 127" hidden="1">
              <a:extLst>
                <a:ext uri="{63B3BB69-23CF-44E3-9099-C40C66FF867C}">
                  <a14:compatExt spid="_x0000_s3199"/>
                </a:ext>
                <a:ext uri="{FF2B5EF4-FFF2-40B4-BE49-F238E27FC236}">
                  <a16:creationId xmlns:a16="http://schemas.microsoft.com/office/drawing/2014/main" id="{B1116AE9-36A0-D971-5011-3088699B0DA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86</xdr:row>
          <xdr:rowOff>0</xdr:rowOff>
        </xdr:from>
        <xdr:to>
          <xdr:col>13</xdr:col>
          <xdr:colOff>209550</xdr:colOff>
          <xdr:row>87</xdr:row>
          <xdr:rowOff>50800</xdr:rowOff>
        </xdr:to>
        <xdr:sp macro="" textlink="">
          <xdr:nvSpPr>
            <xdr:cNvPr id="3200" name="Control 128" hidden="1">
              <a:extLst>
                <a:ext uri="{63B3BB69-23CF-44E3-9099-C40C66FF867C}">
                  <a14:compatExt spid="_x0000_s3200"/>
                </a:ext>
                <a:ext uri="{FF2B5EF4-FFF2-40B4-BE49-F238E27FC236}">
                  <a16:creationId xmlns:a16="http://schemas.microsoft.com/office/drawing/2014/main" id="{6A4AC689-C367-405F-F62E-2AC81B6D1C3B}"/>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86</xdr:row>
          <xdr:rowOff>0</xdr:rowOff>
        </xdr:from>
        <xdr:to>
          <xdr:col>14</xdr:col>
          <xdr:colOff>209550</xdr:colOff>
          <xdr:row>87</xdr:row>
          <xdr:rowOff>50800</xdr:rowOff>
        </xdr:to>
        <xdr:sp macro="" textlink="">
          <xdr:nvSpPr>
            <xdr:cNvPr id="3201" name="Control 129" hidden="1">
              <a:extLst>
                <a:ext uri="{63B3BB69-23CF-44E3-9099-C40C66FF867C}">
                  <a14:compatExt spid="_x0000_s3201"/>
                </a:ext>
                <a:ext uri="{FF2B5EF4-FFF2-40B4-BE49-F238E27FC236}">
                  <a16:creationId xmlns:a16="http://schemas.microsoft.com/office/drawing/2014/main" id="{578B6395-872E-A440-239B-2614497C56FF}"/>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86</xdr:row>
          <xdr:rowOff>0</xdr:rowOff>
        </xdr:from>
        <xdr:to>
          <xdr:col>15</xdr:col>
          <xdr:colOff>209550</xdr:colOff>
          <xdr:row>87</xdr:row>
          <xdr:rowOff>50800</xdr:rowOff>
        </xdr:to>
        <xdr:sp macro="" textlink="">
          <xdr:nvSpPr>
            <xdr:cNvPr id="3202" name="Control 130" hidden="1">
              <a:extLst>
                <a:ext uri="{63B3BB69-23CF-44E3-9099-C40C66FF867C}">
                  <a14:compatExt spid="_x0000_s3202"/>
                </a:ext>
                <a:ext uri="{FF2B5EF4-FFF2-40B4-BE49-F238E27FC236}">
                  <a16:creationId xmlns:a16="http://schemas.microsoft.com/office/drawing/2014/main" id="{D34D0E48-490A-BC87-2DEE-685B4FE0D4F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86</xdr:row>
          <xdr:rowOff>0</xdr:rowOff>
        </xdr:from>
        <xdr:to>
          <xdr:col>16</xdr:col>
          <xdr:colOff>209550</xdr:colOff>
          <xdr:row>87</xdr:row>
          <xdr:rowOff>50800</xdr:rowOff>
        </xdr:to>
        <xdr:sp macro="" textlink="">
          <xdr:nvSpPr>
            <xdr:cNvPr id="3203" name="Control 131" hidden="1">
              <a:extLst>
                <a:ext uri="{63B3BB69-23CF-44E3-9099-C40C66FF867C}">
                  <a14:compatExt spid="_x0000_s3203"/>
                </a:ext>
                <a:ext uri="{FF2B5EF4-FFF2-40B4-BE49-F238E27FC236}">
                  <a16:creationId xmlns:a16="http://schemas.microsoft.com/office/drawing/2014/main" id="{66497643-C9F4-8713-34F1-4A7D71340E6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86</xdr:row>
          <xdr:rowOff>0</xdr:rowOff>
        </xdr:from>
        <xdr:to>
          <xdr:col>18</xdr:col>
          <xdr:colOff>209550</xdr:colOff>
          <xdr:row>87</xdr:row>
          <xdr:rowOff>50800</xdr:rowOff>
        </xdr:to>
        <xdr:sp macro="" textlink="">
          <xdr:nvSpPr>
            <xdr:cNvPr id="3204" name="Control 132" hidden="1">
              <a:extLst>
                <a:ext uri="{63B3BB69-23CF-44E3-9099-C40C66FF867C}">
                  <a14:compatExt spid="_x0000_s3204"/>
                </a:ext>
                <a:ext uri="{FF2B5EF4-FFF2-40B4-BE49-F238E27FC236}">
                  <a16:creationId xmlns:a16="http://schemas.microsoft.com/office/drawing/2014/main" id="{5C3E8E57-AD11-5C5E-D34F-563E85B6C26C}"/>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86</xdr:row>
          <xdr:rowOff>0</xdr:rowOff>
        </xdr:from>
        <xdr:to>
          <xdr:col>20</xdr:col>
          <xdr:colOff>209550</xdr:colOff>
          <xdr:row>87</xdr:row>
          <xdr:rowOff>50800</xdr:rowOff>
        </xdr:to>
        <xdr:sp macro="" textlink="">
          <xdr:nvSpPr>
            <xdr:cNvPr id="3205" name="Control 133" hidden="1">
              <a:extLst>
                <a:ext uri="{63B3BB69-23CF-44E3-9099-C40C66FF867C}">
                  <a14:compatExt spid="_x0000_s3205"/>
                </a:ext>
                <a:ext uri="{FF2B5EF4-FFF2-40B4-BE49-F238E27FC236}">
                  <a16:creationId xmlns:a16="http://schemas.microsoft.com/office/drawing/2014/main" id="{069B7EE6-69DD-0DA7-9D55-7BBCE57DEFC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86</xdr:row>
          <xdr:rowOff>0</xdr:rowOff>
        </xdr:from>
        <xdr:to>
          <xdr:col>21</xdr:col>
          <xdr:colOff>209550</xdr:colOff>
          <xdr:row>87</xdr:row>
          <xdr:rowOff>50800</xdr:rowOff>
        </xdr:to>
        <xdr:sp macro="" textlink="">
          <xdr:nvSpPr>
            <xdr:cNvPr id="3206" name="Control 134" hidden="1">
              <a:extLst>
                <a:ext uri="{63B3BB69-23CF-44E3-9099-C40C66FF867C}">
                  <a14:compatExt spid="_x0000_s3206"/>
                </a:ext>
                <a:ext uri="{FF2B5EF4-FFF2-40B4-BE49-F238E27FC236}">
                  <a16:creationId xmlns:a16="http://schemas.microsoft.com/office/drawing/2014/main" id="{E8C9F815-DC57-646F-C28B-AE86C0BAE84F}"/>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86</xdr:row>
          <xdr:rowOff>0</xdr:rowOff>
        </xdr:from>
        <xdr:to>
          <xdr:col>22</xdr:col>
          <xdr:colOff>209550</xdr:colOff>
          <xdr:row>87</xdr:row>
          <xdr:rowOff>50800</xdr:rowOff>
        </xdr:to>
        <xdr:sp macro="" textlink="">
          <xdr:nvSpPr>
            <xdr:cNvPr id="3207" name="Control 135" hidden="1">
              <a:extLst>
                <a:ext uri="{63B3BB69-23CF-44E3-9099-C40C66FF867C}">
                  <a14:compatExt spid="_x0000_s3207"/>
                </a:ext>
                <a:ext uri="{FF2B5EF4-FFF2-40B4-BE49-F238E27FC236}">
                  <a16:creationId xmlns:a16="http://schemas.microsoft.com/office/drawing/2014/main" id="{8021D143-B1AC-02A6-75B4-6B0F83E9B10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86</xdr:row>
          <xdr:rowOff>0</xdr:rowOff>
        </xdr:from>
        <xdr:to>
          <xdr:col>25</xdr:col>
          <xdr:colOff>209550</xdr:colOff>
          <xdr:row>87</xdr:row>
          <xdr:rowOff>50800</xdr:rowOff>
        </xdr:to>
        <xdr:sp macro="" textlink="">
          <xdr:nvSpPr>
            <xdr:cNvPr id="3208" name="Control 136" hidden="1">
              <a:extLst>
                <a:ext uri="{63B3BB69-23CF-44E3-9099-C40C66FF867C}">
                  <a14:compatExt spid="_x0000_s3208"/>
                </a:ext>
                <a:ext uri="{FF2B5EF4-FFF2-40B4-BE49-F238E27FC236}">
                  <a16:creationId xmlns:a16="http://schemas.microsoft.com/office/drawing/2014/main" id="{D5BDD50A-96C4-A1C6-2CE0-87E35B011BB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96</xdr:row>
          <xdr:rowOff>0</xdr:rowOff>
        </xdr:from>
        <xdr:to>
          <xdr:col>5</xdr:col>
          <xdr:colOff>527050</xdr:colOff>
          <xdr:row>97</xdr:row>
          <xdr:rowOff>44450</xdr:rowOff>
        </xdr:to>
        <xdr:sp macro="" textlink="">
          <xdr:nvSpPr>
            <xdr:cNvPr id="3209" name="Control 137" hidden="1">
              <a:extLst>
                <a:ext uri="{63B3BB69-23CF-44E3-9099-C40C66FF867C}">
                  <a14:compatExt spid="_x0000_s3209"/>
                </a:ext>
                <a:ext uri="{FF2B5EF4-FFF2-40B4-BE49-F238E27FC236}">
                  <a16:creationId xmlns:a16="http://schemas.microsoft.com/office/drawing/2014/main" id="{AF6EED85-1F2B-9AA2-31AB-781850573FCC}"/>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99</xdr:row>
          <xdr:rowOff>0</xdr:rowOff>
        </xdr:from>
        <xdr:to>
          <xdr:col>0</xdr:col>
          <xdr:colOff>209550</xdr:colOff>
          <xdr:row>100</xdr:row>
          <xdr:rowOff>50800</xdr:rowOff>
        </xdr:to>
        <xdr:sp macro="" textlink="">
          <xdr:nvSpPr>
            <xdr:cNvPr id="3210" name="Control 138" hidden="1">
              <a:extLst>
                <a:ext uri="{63B3BB69-23CF-44E3-9099-C40C66FF867C}">
                  <a14:compatExt spid="_x0000_s3210"/>
                </a:ext>
                <a:ext uri="{FF2B5EF4-FFF2-40B4-BE49-F238E27FC236}">
                  <a16:creationId xmlns:a16="http://schemas.microsoft.com/office/drawing/2014/main" id="{C8CA43E4-60A7-EB58-1CAB-5CF1F36AA31D}"/>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100</xdr:row>
          <xdr:rowOff>0</xdr:rowOff>
        </xdr:from>
        <xdr:to>
          <xdr:col>0</xdr:col>
          <xdr:colOff>209550</xdr:colOff>
          <xdr:row>101</xdr:row>
          <xdr:rowOff>50800</xdr:rowOff>
        </xdr:to>
        <xdr:sp macro="" textlink="">
          <xdr:nvSpPr>
            <xdr:cNvPr id="3211" name="Control 139" hidden="1">
              <a:extLst>
                <a:ext uri="{63B3BB69-23CF-44E3-9099-C40C66FF867C}">
                  <a14:compatExt spid="_x0000_s3211"/>
                </a:ext>
                <a:ext uri="{FF2B5EF4-FFF2-40B4-BE49-F238E27FC236}">
                  <a16:creationId xmlns:a16="http://schemas.microsoft.com/office/drawing/2014/main" id="{AB35AC67-F743-5979-950A-A43528299E2E}"/>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102</xdr:row>
          <xdr:rowOff>0</xdr:rowOff>
        </xdr:from>
        <xdr:to>
          <xdr:col>0</xdr:col>
          <xdr:colOff>527050</xdr:colOff>
          <xdr:row>103</xdr:row>
          <xdr:rowOff>101600</xdr:rowOff>
        </xdr:to>
        <xdr:sp macro="" textlink="">
          <xdr:nvSpPr>
            <xdr:cNvPr id="3212" name="Control 140" hidden="1">
              <a:extLst>
                <a:ext uri="{63B3BB69-23CF-44E3-9099-C40C66FF867C}">
                  <a14:compatExt spid="_x0000_s3212"/>
                </a:ext>
                <a:ext uri="{FF2B5EF4-FFF2-40B4-BE49-F238E27FC236}">
                  <a16:creationId xmlns:a16="http://schemas.microsoft.com/office/drawing/2014/main" id="{85CC4411-6A38-0B9C-6A97-07671A754D4B}"/>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absoluteAnchor>
    <xdr:pos x="0" y="0"/>
    <xdr:ext cx="8661105" cy="6276163"/>
    <xdr:graphicFrame macro="">
      <xdr:nvGraphicFramePr>
        <xdr:cNvPr id="2" name="Chart 1">
          <a:extLst>
            <a:ext uri="{FF2B5EF4-FFF2-40B4-BE49-F238E27FC236}">
              <a16:creationId xmlns:a16="http://schemas.microsoft.com/office/drawing/2014/main" id="{6399142A-F088-8598-8820-6240B3AA987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1105" cy="6276163"/>
    <xdr:graphicFrame macro="">
      <xdr:nvGraphicFramePr>
        <xdr:cNvPr id="2" name="Chart 1">
          <a:extLst>
            <a:ext uri="{FF2B5EF4-FFF2-40B4-BE49-F238E27FC236}">
              <a16:creationId xmlns:a16="http://schemas.microsoft.com/office/drawing/2014/main" id="{3C02F6EB-1B04-9137-D62A-74E8092F337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1105" cy="6276163"/>
    <xdr:graphicFrame macro="">
      <xdr:nvGraphicFramePr>
        <xdr:cNvPr id="2" name="Chart 1">
          <a:extLst>
            <a:ext uri="{FF2B5EF4-FFF2-40B4-BE49-F238E27FC236}">
              <a16:creationId xmlns:a16="http://schemas.microsoft.com/office/drawing/2014/main" id="{4C91F96F-5AD9-84B8-92F6-9F6B7BA3854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1105" cy="6276163"/>
    <xdr:graphicFrame macro="">
      <xdr:nvGraphicFramePr>
        <xdr:cNvPr id="2" name="Chart 1">
          <a:extLst>
            <a:ext uri="{FF2B5EF4-FFF2-40B4-BE49-F238E27FC236}">
              <a16:creationId xmlns:a16="http://schemas.microsoft.com/office/drawing/2014/main" id="{43BDB3D4-A1FF-DFA3-3BC0-289A0E82E5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61105" cy="6276163"/>
    <xdr:graphicFrame macro="">
      <xdr:nvGraphicFramePr>
        <xdr:cNvPr id="2" name="Chart 1">
          <a:extLst>
            <a:ext uri="{FF2B5EF4-FFF2-40B4-BE49-F238E27FC236}">
              <a16:creationId xmlns:a16="http://schemas.microsoft.com/office/drawing/2014/main" id="{C2574645-F890-CF37-3BA1-AD21341ECCB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61105" cy="6276163"/>
    <xdr:graphicFrame macro="">
      <xdr:nvGraphicFramePr>
        <xdr:cNvPr id="2" name="Chart 1">
          <a:extLst>
            <a:ext uri="{FF2B5EF4-FFF2-40B4-BE49-F238E27FC236}">
              <a16:creationId xmlns:a16="http://schemas.microsoft.com/office/drawing/2014/main" id="{78558B6E-0F5E-BE1E-A0AA-8D3BEA8E4D9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eb.archive.org/web/20210201232559/https:/www.worldometers.info/coronavirus/usa/wyoming/" TargetMode="External"/><Relationship Id="rId21" Type="http://schemas.openxmlformats.org/officeDocument/2006/relationships/hyperlink" Target="https://web.archive.org/web/20210201232559/https:/www.worldometers.info/coronavirus/usa/florida/" TargetMode="External"/><Relationship Id="rId42" Type="http://schemas.openxmlformats.org/officeDocument/2006/relationships/hyperlink" Target="https://web.archive.org/web/20210201232559/https:/www.worldometers.info/coronavirus/usa/indiana/" TargetMode="External"/><Relationship Id="rId63" Type="http://schemas.openxmlformats.org/officeDocument/2006/relationships/hyperlink" Target="https://web.archive.org/web/20210201232559/https:/covid19.healthdata.org/united-states-of-america/louisiana" TargetMode="External"/><Relationship Id="rId84" Type="http://schemas.openxmlformats.org/officeDocument/2006/relationships/hyperlink" Target="https://web.archive.org/web/20210201232559/https:/www.worldometers.info/coronavirus/usa/kansas/" TargetMode="External"/><Relationship Id="rId138" Type="http://schemas.openxmlformats.org/officeDocument/2006/relationships/hyperlink" Target="https://web.archive.org/web/20210201232559/https:/www.worldometers.info/coronavirus/country/us/" TargetMode="External"/><Relationship Id="rId159" Type="http://schemas.openxmlformats.org/officeDocument/2006/relationships/hyperlink" Target="https://web.archive.org/web/20210201232559/https:/www.cdc.gov/media/releases/2020/p0121-novel-coronavirus-travel-case.html" TargetMode="External"/><Relationship Id="rId170" Type="http://schemas.openxmlformats.org/officeDocument/2006/relationships/hyperlink" Target="https://web.archive.org/web/20210201232559/https:/www.mercurynews.com/2020/01/31/santa-clara-coronavirus/" TargetMode="External"/><Relationship Id="rId191" Type="http://schemas.openxmlformats.org/officeDocument/2006/relationships/image" Target="../media/image1.emf"/><Relationship Id="rId107" Type="http://schemas.openxmlformats.org/officeDocument/2006/relationships/hyperlink" Target="https://web.archive.org/web/20210201232559/https:/covid19.healthdata.org/united-states-of-america/north-dakota" TargetMode="External"/><Relationship Id="rId11" Type="http://schemas.openxmlformats.org/officeDocument/2006/relationships/hyperlink" Target="javascript:%20void(0);" TargetMode="External"/><Relationship Id="rId32" Type="http://schemas.openxmlformats.org/officeDocument/2006/relationships/hyperlink" Target="https://web.archive.org/web/20210201232559/https:/covid19.healthdata.org/united-states-of-america/pennsylvania" TargetMode="External"/><Relationship Id="rId53" Type="http://schemas.openxmlformats.org/officeDocument/2006/relationships/hyperlink" Target="https://web.archive.org/web/20210201232559/https:/www.worldometers.info/coronavirus/usa/missouri/" TargetMode="External"/><Relationship Id="rId74" Type="http://schemas.openxmlformats.org/officeDocument/2006/relationships/hyperlink" Target="https://web.archive.org/web/20210201232559/https:/www.worldometers.info/coronavirus/usa/utah/" TargetMode="External"/><Relationship Id="rId128" Type="http://schemas.openxmlformats.org/officeDocument/2006/relationships/hyperlink" Target="https://web.archive.org/web/20210201232559/https:/covid19.healthdata.org/united-states-of-america/vermont" TargetMode="External"/><Relationship Id="rId149" Type="http://schemas.openxmlformats.org/officeDocument/2006/relationships/hyperlink" Target="https://web.archive.org/web/20210201232559/https:/www.worldometers.info/coronavirus/country/us/" TargetMode="External"/><Relationship Id="rId5" Type="http://schemas.openxmlformats.org/officeDocument/2006/relationships/hyperlink" Target="https://web.archive.org/web/20210302001559/https:/www.worldometers.info/coronavirus/country/us/" TargetMode="External"/><Relationship Id="rId95" Type="http://schemas.openxmlformats.org/officeDocument/2006/relationships/hyperlink" Target="https://web.archive.org/web/20210201232559/https:/covid19.healthdata.org/united-states-of-america/idaho" TargetMode="External"/><Relationship Id="rId160" Type="http://schemas.openxmlformats.org/officeDocument/2006/relationships/hyperlink" Target="https://web.archive.org/web/20210201232559/https:/www.cdc.gov/media/releases/2020/p0124-second-travel-coronavirus.html" TargetMode="External"/><Relationship Id="rId181" Type="http://schemas.openxmlformats.org/officeDocument/2006/relationships/hyperlink" Target="https://web.archive.org/web/20210201232559/https:/www.worldometers.info/coronavirus/" TargetMode="External"/><Relationship Id="rId22" Type="http://schemas.openxmlformats.org/officeDocument/2006/relationships/hyperlink" Target="https://web.archive.org/web/20210201232559/https:/covid19.healthdata.org/united-states-of-america/florida" TargetMode="External"/><Relationship Id="rId43" Type="http://schemas.openxmlformats.org/officeDocument/2006/relationships/hyperlink" Target="https://web.archive.org/web/20210201232559/https:/covid19.healthdata.org/united-states-of-america/indiana" TargetMode="External"/><Relationship Id="rId64" Type="http://schemas.openxmlformats.org/officeDocument/2006/relationships/hyperlink" Target="https://web.archive.org/web/20210201232559/https:/www.worldometers.info/coronavirus/usa/colorado/" TargetMode="External"/><Relationship Id="rId118" Type="http://schemas.openxmlformats.org/officeDocument/2006/relationships/hyperlink" Target="https://web.archive.org/web/20210201232559/https:/covid19.healthdata.org/united-states-of-america/wyoming" TargetMode="External"/><Relationship Id="rId139" Type="http://schemas.openxmlformats.org/officeDocument/2006/relationships/hyperlink" Target="https://web.archive.org/web/20210201232559/https:/www.worldometers.info/coronavirus/country/us/" TargetMode="External"/><Relationship Id="rId85" Type="http://schemas.openxmlformats.org/officeDocument/2006/relationships/hyperlink" Target="https://web.archive.org/web/20210201232559/https:/covid19.healthdata.org/united-states-of-america/kansas" TargetMode="External"/><Relationship Id="rId150" Type="http://schemas.openxmlformats.org/officeDocument/2006/relationships/hyperlink" Target="https://web.archive.org/web/20210201232559/https:/www.worldometers.info/coronavirus/country/us/" TargetMode="External"/><Relationship Id="rId171" Type="http://schemas.openxmlformats.org/officeDocument/2006/relationships/hyperlink" Target="https://web.archive.org/web/20210201232559/https:/www.worldometers.info/coronavirus/country/china/" TargetMode="External"/><Relationship Id="rId192" Type="http://schemas.openxmlformats.org/officeDocument/2006/relationships/control" Target="../activeX/activeX2.xml"/><Relationship Id="rId12" Type="http://schemas.openxmlformats.org/officeDocument/2006/relationships/hyperlink" Target="javascript:%20void(0);" TargetMode="External"/><Relationship Id="rId33" Type="http://schemas.openxmlformats.org/officeDocument/2006/relationships/hyperlink" Target="https://web.archive.org/web/20210201232559/https:/www.worldometers.info/coronavirus/usa/arizona/" TargetMode="External"/><Relationship Id="rId108" Type="http://schemas.openxmlformats.org/officeDocument/2006/relationships/hyperlink" Target="https://web.archive.org/web/20210201232559/https:/www.worldometers.info/coronavirus/usa/montana/" TargetMode="External"/><Relationship Id="rId129" Type="http://schemas.openxmlformats.org/officeDocument/2006/relationships/hyperlink" Target="https://web.archive.org/web/20210201232559/https:/www.bop.gov/coronavirus/" TargetMode="External"/><Relationship Id="rId54" Type="http://schemas.openxmlformats.org/officeDocument/2006/relationships/hyperlink" Target="https://web.archive.org/web/20210201232559/https:/covid19.healthdata.org/united-states-of-america/missouri" TargetMode="External"/><Relationship Id="rId75" Type="http://schemas.openxmlformats.org/officeDocument/2006/relationships/hyperlink" Target="https://web.archive.org/web/20210201232559/https:/covid19.healthdata.org/united-states-of-america/utah" TargetMode="External"/><Relationship Id="rId96" Type="http://schemas.openxmlformats.org/officeDocument/2006/relationships/hyperlink" Target="https://web.archive.org/web/20210201232559/https:/www.worldometers.info/coronavirus/usa/oregon/" TargetMode="External"/><Relationship Id="rId140" Type="http://schemas.openxmlformats.org/officeDocument/2006/relationships/hyperlink" Target="https://web.archive.org/web/20210201232559/https:/www.worldometers.info/coronavirus/country/us/" TargetMode="External"/><Relationship Id="rId161" Type="http://schemas.openxmlformats.org/officeDocument/2006/relationships/hyperlink" Target="https://web.archive.org/web/20210201232559/https:/www.cdc.gov/media/releases/2020/s0126-coronavirus-new-cases.html" TargetMode="External"/><Relationship Id="rId182" Type="http://schemas.openxmlformats.org/officeDocument/2006/relationships/hyperlink" Target="https://web.archive.org/web/20210201232559/https:/www.worldometers.info/coronavirus/coronavirus-incubation-period/" TargetMode="External"/><Relationship Id="rId6" Type="http://schemas.openxmlformats.org/officeDocument/2006/relationships/hyperlink" Target="https://web.archive.org/web/20220202000025/https:/www.worldometers.info/coronavirus/country/us/" TargetMode="External"/><Relationship Id="rId23" Type="http://schemas.openxmlformats.org/officeDocument/2006/relationships/hyperlink" Target="https://web.archive.org/web/20210201232559/https:/www.worldometers.info/coronavirus/usa/new-york/" TargetMode="External"/><Relationship Id="rId119" Type="http://schemas.openxmlformats.org/officeDocument/2006/relationships/hyperlink" Target="https://web.archive.org/web/20210201232559/https:/www.worldometers.info/coronavirus/usa/maine/" TargetMode="External"/><Relationship Id="rId44" Type="http://schemas.openxmlformats.org/officeDocument/2006/relationships/hyperlink" Target="https://web.archive.org/web/20210201232559/https:/www.worldometers.info/coronavirus/usa/michigan/" TargetMode="External"/><Relationship Id="rId65" Type="http://schemas.openxmlformats.org/officeDocument/2006/relationships/hyperlink" Target="https://web.archive.org/web/20210201232559/https:/covid19.colorado.gov/data" TargetMode="External"/><Relationship Id="rId86" Type="http://schemas.openxmlformats.org/officeDocument/2006/relationships/hyperlink" Target="https://web.archive.org/web/20210201232559/https:/www.worldometers.info/coronavirus/usa/mississippi/" TargetMode="External"/><Relationship Id="rId130" Type="http://schemas.openxmlformats.org/officeDocument/2006/relationships/hyperlink" Target="https://web.archive.org/web/20210201232559/https:/www.mercurynews.com/2020/04/06/coronavirus-after-weeks-of-quarantine-and-3-dead-grand-princess-sets-sail-again/" TargetMode="External"/><Relationship Id="rId151" Type="http://schemas.openxmlformats.org/officeDocument/2006/relationships/hyperlink" Target="https://web.archive.org/web/20210201232559/https:/www.cnn.com/2020/01/31/health/washington-coronavirus-study-nejm/index.html?utm_term=link&amp;utm_medium=social&amp;utm_content=2020-02-01T00" TargetMode="External"/><Relationship Id="rId172" Type="http://schemas.openxmlformats.org/officeDocument/2006/relationships/hyperlink" Target="https://web.archive.org/web/20210201232559/https:/www.worldometers.info/coronavirus/country/south-korea/" TargetMode="External"/><Relationship Id="rId193" Type="http://schemas.openxmlformats.org/officeDocument/2006/relationships/image" Target="../media/image2.emf"/><Relationship Id="rId13" Type="http://schemas.openxmlformats.org/officeDocument/2006/relationships/hyperlink" Target="https://web.archive.org/web/20210201232559/https:/www.worldometers.info/coronavirus/about/" TargetMode="External"/><Relationship Id="rId109" Type="http://schemas.openxmlformats.org/officeDocument/2006/relationships/hyperlink" Target="https://web.archive.org/web/20210201232559/https:/covid19.healthdata.org/united-states-of-america/montana" TargetMode="External"/><Relationship Id="rId34" Type="http://schemas.openxmlformats.org/officeDocument/2006/relationships/hyperlink" Target="https://web.archive.org/web/20210201232559/https:/www.azdhs.gov/preparedness/epidemiology-disease-control/infectious-disease-epidemiology/covid-19/dashboards/index.php" TargetMode="External"/><Relationship Id="rId55" Type="http://schemas.openxmlformats.org/officeDocument/2006/relationships/hyperlink" Target="https://web.archive.org/web/20210201232559/https:/www.worldometers.info/coronavirus/usa/minnesota/" TargetMode="External"/><Relationship Id="rId76" Type="http://schemas.openxmlformats.org/officeDocument/2006/relationships/hyperlink" Target="https://web.archive.org/web/20210201232559/https:/www.worldometers.info/coronavirus/usa/iowa/" TargetMode="External"/><Relationship Id="rId97" Type="http://schemas.openxmlformats.org/officeDocument/2006/relationships/hyperlink" Target="https://web.archive.org/web/20210201232559/https:/covid19.healthdata.org/united-states-of-america/oregon" TargetMode="External"/><Relationship Id="rId120" Type="http://schemas.openxmlformats.org/officeDocument/2006/relationships/hyperlink" Target="https://web.archive.org/web/20210201232559/https:/covid19.healthdata.org/united-states-of-america/maine" TargetMode="External"/><Relationship Id="rId141" Type="http://schemas.openxmlformats.org/officeDocument/2006/relationships/hyperlink" Target="https://web.archive.org/web/20210201232559/https:/www.worldometers.info/coronavirus/country/us/" TargetMode="External"/><Relationship Id="rId7" Type="http://schemas.openxmlformats.org/officeDocument/2006/relationships/hyperlink" Target="https://web.archive.org/web/20210201232559/https:/www.worldometers.info/coronavirus/country/us/" TargetMode="External"/><Relationship Id="rId71" Type="http://schemas.openxmlformats.org/officeDocument/2006/relationships/hyperlink" Target="https://web.archive.org/web/20210201232559/https:/www.worldometers.info/coronavirus/usa/maryland/" TargetMode="External"/><Relationship Id="rId92" Type="http://schemas.openxmlformats.org/officeDocument/2006/relationships/hyperlink" Target="https://web.archive.org/web/20210201232559/https:/www.worldometers.info/coronavirus/usa/new-mexico/" TargetMode="External"/><Relationship Id="rId162" Type="http://schemas.openxmlformats.org/officeDocument/2006/relationships/hyperlink" Target="https://web.archive.org/web/20210201232559/https:/www.cdc.gov/coronavirus/2019-ncov/cases-in-us.html" TargetMode="External"/><Relationship Id="rId183" Type="http://schemas.openxmlformats.org/officeDocument/2006/relationships/hyperlink" Target="https://web.archive.org/web/20210201232559/https:/www.worldometers.info/coronavirus/coronavirus-age-sex-demographics/" TargetMode="External"/><Relationship Id="rId2" Type="http://schemas.openxmlformats.org/officeDocument/2006/relationships/hyperlink" Target="https://web.archive.org/web/20210201232559/http:/www.worldometers.info/policy/" TargetMode="External"/><Relationship Id="rId29" Type="http://schemas.openxmlformats.org/officeDocument/2006/relationships/hyperlink" Target="https://web.archive.org/web/20210201232559/https:/www.worldometers.info/coronavirus/usa/ohio/" TargetMode="External"/><Relationship Id="rId24" Type="http://schemas.openxmlformats.org/officeDocument/2006/relationships/hyperlink" Target="https://web.archive.org/web/20210201232559/https:/covid19.healthdata.org/united-states-of-america/new-york" TargetMode="External"/><Relationship Id="rId40" Type="http://schemas.openxmlformats.org/officeDocument/2006/relationships/hyperlink" Target="https://web.archive.org/web/20210201232559/https:/www.worldometers.info/coronavirus/usa/new-jersey/" TargetMode="External"/><Relationship Id="rId45" Type="http://schemas.openxmlformats.org/officeDocument/2006/relationships/hyperlink" Target="https://web.archive.org/web/20210201232559/https:/covid19.healthdata.org/united-states-of-america/michigan" TargetMode="External"/><Relationship Id="rId66" Type="http://schemas.openxmlformats.org/officeDocument/2006/relationships/hyperlink" Target="https://web.archive.org/web/20210201232559/https:/covid19.healthdata.org/united-states-of-america/colorado" TargetMode="External"/><Relationship Id="rId87" Type="http://schemas.openxmlformats.org/officeDocument/2006/relationships/hyperlink" Target="https://web.archive.org/web/20210201232559/https:/covid19.healthdata.org/united-states-of-america/mississippi" TargetMode="External"/><Relationship Id="rId110" Type="http://schemas.openxmlformats.org/officeDocument/2006/relationships/hyperlink" Target="https://web.archive.org/web/20210201232559/https:/www.worldometers.info/coronavirus/usa/delaware/" TargetMode="External"/><Relationship Id="rId115" Type="http://schemas.openxmlformats.org/officeDocument/2006/relationships/hyperlink" Target="https://web.archive.org/web/20210201232559/http:/dhss.alaska.gov/dph/Epi/id/Pages/COVID-19/monitoring.aspx" TargetMode="External"/><Relationship Id="rId131" Type="http://schemas.openxmlformats.org/officeDocument/2006/relationships/hyperlink" Target="https://web.archive.org/web/20210201232559/https:/www.worldometers.info/coronavirus/country/us/" TargetMode="External"/><Relationship Id="rId136" Type="http://schemas.openxmlformats.org/officeDocument/2006/relationships/hyperlink" Target="javascript:void(0)" TargetMode="External"/><Relationship Id="rId157" Type="http://schemas.openxmlformats.org/officeDocument/2006/relationships/hyperlink" Target="https://web.archive.org/web/20210201232559/https:/wwwnc.cdc.gov/travel/notices/warning/novel-coronavirus-china" TargetMode="External"/><Relationship Id="rId178" Type="http://schemas.openxmlformats.org/officeDocument/2006/relationships/hyperlink" Target="https://web.archive.org/web/20210201232559/https:/www.worldometers.info/coronavirus/coronavirus-cases/" TargetMode="External"/><Relationship Id="rId61" Type="http://schemas.openxmlformats.org/officeDocument/2006/relationships/hyperlink" Target="https://web.archive.org/web/20210201232559/https:/covid19.healthdata.org/united-states-of-america/south-carolina" TargetMode="External"/><Relationship Id="rId82" Type="http://schemas.openxmlformats.org/officeDocument/2006/relationships/hyperlink" Target="https://web.archive.org/web/20210201232559/https:/www.worldometers.info/coronavirus/usa/nevada/" TargetMode="External"/><Relationship Id="rId152" Type="http://schemas.openxmlformats.org/officeDocument/2006/relationships/hyperlink" Target="https://web.archive.org/web/20210201232559/https:/www.worldometers.info/coronavirus/country/us/" TargetMode="External"/><Relationship Id="rId173" Type="http://schemas.openxmlformats.org/officeDocument/2006/relationships/hyperlink" Target="https://web.archive.org/web/20210201232559/https:/www.worldometers.info/coronavirus/country/iran/" TargetMode="External"/><Relationship Id="rId194" Type="http://schemas.openxmlformats.org/officeDocument/2006/relationships/control" Target="../activeX/activeX3.xml"/><Relationship Id="rId199" Type="http://schemas.openxmlformats.org/officeDocument/2006/relationships/image" Target="../media/image4.emf"/><Relationship Id="rId19" Type="http://schemas.openxmlformats.org/officeDocument/2006/relationships/hyperlink" Target="https://web.archive.org/web/20210201232559/https:/www.worldometers.info/coronavirus/usa/texas/" TargetMode="External"/><Relationship Id="rId14" Type="http://schemas.openxmlformats.org/officeDocument/2006/relationships/hyperlink" Target="https://web.archive.org/web/20210201232559/https:/www.worldometers.info/report_us/" TargetMode="External"/><Relationship Id="rId30" Type="http://schemas.openxmlformats.org/officeDocument/2006/relationships/hyperlink" Target="https://web.archive.org/web/20210201232559/https:/covid19.healthdata.org/united-states-of-america/ohio" TargetMode="External"/><Relationship Id="rId35" Type="http://schemas.openxmlformats.org/officeDocument/2006/relationships/hyperlink" Target="https://web.archive.org/web/20210201232559/https:/covid19.healthdata.org/united-states-of-america/arizona" TargetMode="External"/><Relationship Id="rId56" Type="http://schemas.openxmlformats.org/officeDocument/2006/relationships/hyperlink" Target="https://web.archive.org/web/20210201232559/https:/covid19.healthdata.org/united-states-of-america/minnesota" TargetMode="External"/><Relationship Id="rId77" Type="http://schemas.openxmlformats.org/officeDocument/2006/relationships/hyperlink" Target="https://web.archive.org/web/20210201232559/https:/covid19.healthdata.org/united-states-of-america/iowa" TargetMode="External"/><Relationship Id="rId100" Type="http://schemas.openxmlformats.org/officeDocument/2006/relationships/hyperlink" Target="https://web.archive.org/web/20210201232559/https:/covid19.healthdata.org/united-states-of-america/west-virginia" TargetMode="External"/><Relationship Id="rId105" Type="http://schemas.openxmlformats.org/officeDocument/2006/relationships/hyperlink" Target="https://web.archive.org/web/20210201232559/https:/covid19.healthdata.org/united-states-of-america/south-dakota" TargetMode="External"/><Relationship Id="rId126" Type="http://schemas.openxmlformats.org/officeDocument/2006/relationships/hyperlink" Target="https://web.archive.org/web/20210201232559/https:/www.worldometers.info/coronavirus/usa/vermont/" TargetMode="External"/><Relationship Id="rId147" Type="http://schemas.openxmlformats.org/officeDocument/2006/relationships/hyperlink" Target="https://web.archive.org/web/20210201232559/https:/www.hhs.gov/about/news/2020/01/31/secretary-azar-declares-public-health-emergency-us-2019-novel-coronavirus.html" TargetMode="External"/><Relationship Id="rId168" Type="http://schemas.openxmlformats.org/officeDocument/2006/relationships/hyperlink" Target="https://web.archive.org/web/20210201232559/https:/www.mass.gov/news/man-returning-from-wuhan-china-is-first-case-of-2019-novel-coronavirus-confirmed-in" TargetMode="External"/><Relationship Id="rId8" Type="http://schemas.openxmlformats.org/officeDocument/2006/relationships/hyperlink" Target="https://web.archive.org/web/20210201232559/https:/www.worldometers.info/coronavirus/" TargetMode="External"/><Relationship Id="rId51" Type="http://schemas.openxmlformats.org/officeDocument/2006/relationships/hyperlink" Target="https://web.archive.org/web/20210201232559/https:/www.worldometers.info/coronavirus/usa/virginia/" TargetMode="External"/><Relationship Id="rId72" Type="http://schemas.openxmlformats.org/officeDocument/2006/relationships/hyperlink" Target="https://web.archive.org/web/20210201232559/https:/coronavirus.maryland.gov/" TargetMode="External"/><Relationship Id="rId93" Type="http://schemas.openxmlformats.org/officeDocument/2006/relationships/hyperlink" Target="https://web.archive.org/web/20210201232559/https:/covid19.healthdata.org/united-states-of-america/new-mexico" TargetMode="External"/><Relationship Id="rId98" Type="http://schemas.openxmlformats.org/officeDocument/2006/relationships/hyperlink" Target="https://web.archive.org/web/20210201232559/https:/www.worldometers.info/coronavirus/usa/west-virginia/" TargetMode="External"/><Relationship Id="rId121" Type="http://schemas.openxmlformats.org/officeDocument/2006/relationships/hyperlink" Target="https://web.archive.org/web/20210201232559/https:/www.worldometers.info/coronavirus/usa/district-of-columbia/" TargetMode="External"/><Relationship Id="rId142" Type="http://schemas.openxmlformats.org/officeDocument/2006/relationships/hyperlink" Target="https://web.archive.org/web/20210201232559/https:/www.worldometers.info/coronavirus/country/us/" TargetMode="External"/><Relationship Id="rId163" Type="http://schemas.openxmlformats.org/officeDocument/2006/relationships/hyperlink" Target="https://web.archive.org/web/20210201232559/https:/eu.usatoday.com/story/travel/news/2020/01/28/white-house-considers-ban-china-flights-amid-coronavirus-outbreak/4602839002/" TargetMode="External"/><Relationship Id="rId184" Type="http://schemas.openxmlformats.org/officeDocument/2006/relationships/hyperlink" Target="https://web.archive.org/web/20210201232559/https:/www.worldometers.info/coronavirus/coronavirus-symptoms/" TargetMode="External"/><Relationship Id="rId189" Type="http://schemas.openxmlformats.org/officeDocument/2006/relationships/vmlDrawing" Target="../drawings/vmlDrawing1.vml"/><Relationship Id="rId3" Type="http://schemas.openxmlformats.org/officeDocument/2006/relationships/hyperlink" Target="https://web.archive.org/web/*/https:/www.worldometers.info/coronavirus/country/us/" TargetMode="External"/><Relationship Id="rId25" Type="http://schemas.openxmlformats.org/officeDocument/2006/relationships/hyperlink" Target="https://web.archive.org/web/20210201232559/https:/www.worldometers.info/coronavirus/usa/illinois/" TargetMode="External"/><Relationship Id="rId46" Type="http://schemas.openxmlformats.org/officeDocument/2006/relationships/hyperlink" Target="https://web.archive.org/web/20210201232559/https:/www.worldometers.info/coronavirus/usa/wisconsin/" TargetMode="External"/><Relationship Id="rId67" Type="http://schemas.openxmlformats.org/officeDocument/2006/relationships/hyperlink" Target="https://web.archive.org/web/20210201232559/https:/www.worldometers.info/coronavirus/usa/oklahoma/" TargetMode="External"/><Relationship Id="rId116" Type="http://schemas.openxmlformats.org/officeDocument/2006/relationships/hyperlink" Target="https://web.archive.org/web/20210201232559/https:/covid19.healthdata.org/united-states-of-america/alaska" TargetMode="External"/><Relationship Id="rId137" Type="http://schemas.openxmlformats.org/officeDocument/2006/relationships/hyperlink" Target="javascript:void(0)" TargetMode="External"/><Relationship Id="rId158" Type="http://schemas.openxmlformats.org/officeDocument/2006/relationships/hyperlink" Target="https://web.archive.org/web/20210201232559/https:/www.cdc.gov/media/releases/2020/p0117-coronavirus-screening.html" TargetMode="External"/><Relationship Id="rId20" Type="http://schemas.openxmlformats.org/officeDocument/2006/relationships/hyperlink" Target="https://web.archive.org/web/20210201232559/https:/covid19.healthdata.org/united-states-of-america/texas" TargetMode="External"/><Relationship Id="rId41" Type="http://schemas.openxmlformats.org/officeDocument/2006/relationships/hyperlink" Target="https://web.archive.org/web/20210201232559/https:/covid19.healthdata.org/united-states-of-america/new-jersey" TargetMode="External"/><Relationship Id="rId62" Type="http://schemas.openxmlformats.org/officeDocument/2006/relationships/hyperlink" Target="https://web.archive.org/web/20210201232559/https:/www.worldometers.info/coronavirus/usa/louisiana/" TargetMode="External"/><Relationship Id="rId83" Type="http://schemas.openxmlformats.org/officeDocument/2006/relationships/hyperlink" Target="https://web.archive.org/web/20210201232559/https:/covid19.healthdata.org/united-states-of-america/nevada" TargetMode="External"/><Relationship Id="rId88" Type="http://schemas.openxmlformats.org/officeDocument/2006/relationships/hyperlink" Target="https://web.archive.org/web/20210201232559/https:/www.worldometers.info/coronavirus/usa/connecticut/" TargetMode="External"/><Relationship Id="rId111" Type="http://schemas.openxmlformats.org/officeDocument/2006/relationships/hyperlink" Target="https://web.archive.org/web/20210201232559/https:/covid19.healthdata.org/united-states-of-america/delaware" TargetMode="External"/><Relationship Id="rId132" Type="http://schemas.openxmlformats.org/officeDocument/2006/relationships/hyperlink" Target="https://web.archive.org/web/20210201232559/https:/www.worldometers.info/coronavirus/country/us/" TargetMode="External"/><Relationship Id="rId153" Type="http://schemas.openxmlformats.org/officeDocument/2006/relationships/hyperlink" Target="https://web.archive.org/web/20210201232559/https:/www.worldometers.info/coronavirus/country/us/" TargetMode="External"/><Relationship Id="rId174" Type="http://schemas.openxmlformats.org/officeDocument/2006/relationships/hyperlink" Target="https://web.archive.org/web/20210201232559/https:/www.worldometers.info/coronavirus/country/italy/" TargetMode="External"/><Relationship Id="rId179" Type="http://schemas.openxmlformats.org/officeDocument/2006/relationships/hyperlink" Target="https://web.archive.org/web/20210201232559/https:/www.worldometers.info/coronavirus/coronavirus-death-toll/" TargetMode="External"/><Relationship Id="rId195" Type="http://schemas.openxmlformats.org/officeDocument/2006/relationships/control" Target="../activeX/activeX4.xml"/><Relationship Id="rId190" Type="http://schemas.openxmlformats.org/officeDocument/2006/relationships/control" Target="../activeX/activeX1.xml"/><Relationship Id="rId15" Type="http://schemas.openxmlformats.org/officeDocument/2006/relationships/hyperlink" Target="https://web.archive.org/web/20210201232559/https:/www.worldometers.info/coronavirus/country/us/" TargetMode="External"/><Relationship Id="rId36" Type="http://schemas.openxmlformats.org/officeDocument/2006/relationships/hyperlink" Target="https://web.archive.org/web/20210201232559/https:/www.worldometers.info/coronavirus/usa/north-carolina/" TargetMode="External"/><Relationship Id="rId57" Type="http://schemas.openxmlformats.org/officeDocument/2006/relationships/hyperlink" Target="https://web.archive.org/web/20210201232559/https:/www.worldometers.info/coronavirus/usa/alabama/" TargetMode="External"/><Relationship Id="rId106" Type="http://schemas.openxmlformats.org/officeDocument/2006/relationships/hyperlink" Target="https://web.archive.org/web/20210201232559/https:/www.worldometers.info/coronavirus/usa/north-dakota/" TargetMode="External"/><Relationship Id="rId127" Type="http://schemas.openxmlformats.org/officeDocument/2006/relationships/hyperlink" Target="https://web.archive.org/web/20210201232559/https:/www.healthvermont.gov/response/coronavirus-covid-19/current-activity-vermont" TargetMode="External"/><Relationship Id="rId10" Type="http://schemas.openxmlformats.org/officeDocument/2006/relationships/hyperlink" Target="https://web.archive.org/web/20210201232559/https:/covid19.healthdata.org/united-states-of-america" TargetMode="External"/><Relationship Id="rId31" Type="http://schemas.openxmlformats.org/officeDocument/2006/relationships/hyperlink" Target="https://web.archive.org/web/20210201232559/https:/www.worldometers.info/coronavirus/usa/pennsylvania/" TargetMode="External"/><Relationship Id="rId52" Type="http://schemas.openxmlformats.org/officeDocument/2006/relationships/hyperlink" Target="https://web.archive.org/web/20210201232559/https:/covid19.healthdata.org/united-states-of-america/virginia" TargetMode="External"/><Relationship Id="rId73" Type="http://schemas.openxmlformats.org/officeDocument/2006/relationships/hyperlink" Target="https://web.archive.org/web/20210201232559/https:/covid19.healthdata.org/united-states-of-america/maryland" TargetMode="External"/><Relationship Id="rId78" Type="http://schemas.openxmlformats.org/officeDocument/2006/relationships/hyperlink" Target="https://web.archive.org/web/20210201232559/https:/www.worldometers.info/coronavirus/usa/washington/" TargetMode="External"/><Relationship Id="rId94" Type="http://schemas.openxmlformats.org/officeDocument/2006/relationships/hyperlink" Target="https://web.archive.org/web/20210201232559/https:/www.worldometers.info/coronavirus/usa/idaho/" TargetMode="External"/><Relationship Id="rId99" Type="http://schemas.openxmlformats.org/officeDocument/2006/relationships/hyperlink" Target="https://web.archive.org/web/20210201232559/https:/dhhr.wv.gov/COVID-19/Pages/default.aspx" TargetMode="External"/><Relationship Id="rId101" Type="http://schemas.openxmlformats.org/officeDocument/2006/relationships/hyperlink" Target="https://web.archive.org/web/20210201232559/https:/www.worldometers.info/coronavirus/usa/rhode-island/" TargetMode="External"/><Relationship Id="rId122" Type="http://schemas.openxmlformats.org/officeDocument/2006/relationships/hyperlink" Target="https://web.archive.org/web/20210201232559/https:/coronavirus.dc.gov/page/coronavirus-data" TargetMode="External"/><Relationship Id="rId143" Type="http://schemas.openxmlformats.org/officeDocument/2006/relationships/hyperlink" Target="https://web.archive.org/web/20210201232559/https:/www.worldometers.info/coronavirus/country/us/" TargetMode="External"/><Relationship Id="rId148" Type="http://schemas.openxmlformats.org/officeDocument/2006/relationships/hyperlink" Target="https://web.archive.org/web/20210201232559/https:/www.worldometers.info/coronavirus/country/us/" TargetMode="External"/><Relationship Id="rId164" Type="http://schemas.openxmlformats.org/officeDocument/2006/relationships/hyperlink" Target="https://web.archive.org/web/20210201232559/https:/www.cdc.gov/media/releases/2020/p0130-coronavirus-spread.html" TargetMode="External"/><Relationship Id="rId169" Type="http://schemas.openxmlformats.org/officeDocument/2006/relationships/hyperlink" Target="https://web.archive.org/web/20210201232559/https:/www.sccgov.org/sites/phd/news/Pages/novel-coronavirus-1-31-2020.aspx" TargetMode="External"/><Relationship Id="rId185" Type="http://schemas.openxmlformats.org/officeDocument/2006/relationships/hyperlink" Target="https://web.archive.org/web/20210201232559/https:/www.worldometers.info/coronavirus/coronavirus-expert-opinions/" TargetMode="External"/><Relationship Id="rId4" Type="http://schemas.openxmlformats.org/officeDocument/2006/relationships/hyperlink" Target="https://web.archive.org/web/20210101095706/https:/www.worldometers.info/coronavirus/country/us/" TargetMode="External"/><Relationship Id="rId9" Type="http://schemas.openxmlformats.org/officeDocument/2006/relationships/hyperlink" Target="https://web.archive.org/web/20210201232559/https:/www.worldometers.info/population/" TargetMode="External"/><Relationship Id="rId180" Type="http://schemas.openxmlformats.org/officeDocument/2006/relationships/hyperlink" Target="https://web.archive.org/web/20210201232559/https:/www.worldometers.info/coronavirus/coronavirus-death-rate/" TargetMode="External"/><Relationship Id="rId26" Type="http://schemas.openxmlformats.org/officeDocument/2006/relationships/hyperlink" Target="https://web.archive.org/web/20210201232559/https:/covid19.healthdata.org/united-states-of-america/illinois" TargetMode="External"/><Relationship Id="rId47" Type="http://schemas.openxmlformats.org/officeDocument/2006/relationships/hyperlink" Target="https://web.archive.org/web/20210201232559/https:/covid19.healthdata.org/united-states-of-america/wisconsin" TargetMode="External"/><Relationship Id="rId68" Type="http://schemas.openxmlformats.org/officeDocument/2006/relationships/hyperlink" Target="https://web.archive.org/web/20210201232559/https:/covid19.healthdata.org/united-states-of-america/oklahoma" TargetMode="External"/><Relationship Id="rId89" Type="http://schemas.openxmlformats.org/officeDocument/2006/relationships/hyperlink" Target="https://web.archive.org/web/20210201232559/https:/covid19.healthdata.org/united-states-of-america/connecticut" TargetMode="External"/><Relationship Id="rId112" Type="http://schemas.openxmlformats.org/officeDocument/2006/relationships/hyperlink" Target="https://web.archive.org/web/20210201232559/https:/www.worldometers.info/coronavirus/usa/new-hampshire/" TargetMode="External"/><Relationship Id="rId133" Type="http://schemas.openxmlformats.org/officeDocument/2006/relationships/hyperlink" Target="https://web.archive.org/web/20210201232559/https:/www.worldometers.info/coronavirus/country/us/" TargetMode="External"/><Relationship Id="rId154" Type="http://schemas.openxmlformats.org/officeDocument/2006/relationships/hyperlink" Target="https://web.archive.org/web/20210201232559/https:/www.worldometers.info/coronavirus/country/us/" TargetMode="External"/><Relationship Id="rId175" Type="http://schemas.openxmlformats.org/officeDocument/2006/relationships/hyperlink" Target="https://web.archive.org/web/20210201232559/https:/www.worldometers.info/coronavirus/country/spain/" TargetMode="External"/><Relationship Id="rId196" Type="http://schemas.openxmlformats.org/officeDocument/2006/relationships/control" Target="../activeX/activeX5.xml"/><Relationship Id="rId16" Type="http://schemas.openxmlformats.org/officeDocument/2006/relationships/hyperlink" Target="https://web.archive.org/web/20210201232559/https:/www.worldometers.info/coronavirus/country/us/" TargetMode="External"/><Relationship Id="rId37" Type="http://schemas.openxmlformats.org/officeDocument/2006/relationships/hyperlink" Target="https://web.archive.org/web/20210201232559/https:/covid19.healthdata.org/united-states-of-america/north-carolina" TargetMode="External"/><Relationship Id="rId58" Type="http://schemas.openxmlformats.org/officeDocument/2006/relationships/hyperlink" Target="https://web.archive.org/web/20210201232559/https:/alpublichealth.maps.arcgis.com/apps/opsdashboard/index.html" TargetMode="External"/><Relationship Id="rId79" Type="http://schemas.openxmlformats.org/officeDocument/2006/relationships/hyperlink" Target="https://web.archive.org/web/20210201232559/https:/covid19.healthdata.org/united-states-of-america/washington" TargetMode="External"/><Relationship Id="rId102" Type="http://schemas.openxmlformats.org/officeDocument/2006/relationships/hyperlink" Target="https://web.archive.org/web/20210201232559/https:/covid19.healthdata.org/united-states-of-america/rhode-island" TargetMode="External"/><Relationship Id="rId123" Type="http://schemas.openxmlformats.org/officeDocument/2006/relationships/hyperlink" Target="https://web.archive.org/web/20210201232559/https:/covid19.healthdata.org/united-states-of-america/district-of-columbia" TargetMode="External"/><Relationship Id="rId144" Type="http://schemas.openxmlformats.org/officeDocument/2006/relationships/hyperlink" Target="https://web.archive.org/web/20210201232559/https:/www.worldometers.info/coronavirus/country/us/" TargetMode="External"/><Relationship Id="rId90" Type="http://schemas.openxmlformats.org/officeDocument/2006/relationships/hyperlink" Target="https://web.archive.org/web/20210201232559/https:/www.worldometers.info/coronavirus/usa/nebraska/" TargetMode="External"/><Relationship Id="rId165" Type="http://schemas.openxmlformats.org/officeDocument/2006/relationships/hyperlink" Target="https://web.archive.org/web/20210201232559/https:/www.forbes.com/sites/sergeiklebnikov/2020/01/31/nyc-officials-deny-report-of-coronavirus-amid-confusion/" TargetMode="External"/><Relationship Id="rId186" Type="http://schemas.openxmlformats.org/officeDocument/2006/relationships/hyperlink" Target="https://web.archive.org/web/20210201232559/https:/www.worldometers.info/coronavirus/usa-coronavirus/" TargetMode="External"/><Relationship Id="rId27" Type="http://schemas.openxmlformats.org/officeDocument/2006/relationships/hyperlink" Target="https://web.archive.org/web/20210201232559/https:/www.worldometers.info/coronavirus/usa/georgia/" TargetMode="External"/><Relationship Id="rId48" Type="http://schemas.openxmlformats.org/officeDocument/2006/relationships/hyperlink" Target="https://web.archive.org/web/20210201232559/https:/www.worldometers.info/coronavirus/usa/massachusetts/" TargetMode="External"/><Relationship Id="rId69" Type="http://schemas.openxmlformats.org/officeDocument/2006/relationships/hyperlink" Target="https://web.archive.org/web/20210201232559/https:/www.worldometers.info/coronavirus/usa/kentucky/" TargetMode="External"/><Relationship Id="rId113" Type="http://schemas.openxmlformats.org/officeDocument/2006/relationships/hyperlink" Target="https://web.archive.org/web/20210201232559/https:/covid19.healthdata.org/united-states-of-america/new-hampshire" TargetMode="External"/><Relationship Id="rId134" Type="http://schemas.openxmlformats.org/officeDocument/2006/relationships/hyperlink" Target="https://web.archive.org/web/20210201232559/https:/www.worldometers.info/coronavirus/country/us/" TargetMode="External"/><Relationship Id="rId80" Type="http://schemas.openxmlformats.org/officeDocument/2006/relationships/hyperlink" Target="https://web.archive.org/web/20210201232559/https:/www.worldometers.info/coronavirus/usa/arkansas/" TargetMode="External"/><Relationship Id="rId155" Type="http://schemas.openxmlformats.org/officeDocument/2006/relationships/hyperlink" Target="https://web.archive.org/web/20210201232559/https:/www.cdc.gov/coronavirus/2019-ncov/about/symptoms.html" TargetMode="External"/><Relationship Id="rId176" Type="http://schemas.openxmlformats.org/officeDocument/2006/relationships/hyperlink" Target="https://web.archive.org/web/20210201232559/https:/www.worldometers.info/coronavirus/country/us/" TargetMode="External"/><Relationship Id="rId197" Type="http://schemas.openxmlformats.org/officeDocument/2006/relationships/image" Target="../media/image3.emf"/><Relationship Id="rId17" Type="http://schemas.openxmlformats.org/officeDocument/2006/relationships/hyperlink" Target="https://web.archive.org/web/20210201232559/https:/www.worldometers.info/coronavirus/usa/california/" TargetMode="External"/><Relationship Id="rId38" Type="http://schemas.openxmlformats.org/officeDocument/2006/relationships/hyperlink" Target="https://web.archive.org/web/20210201232559/https:/www.worldometers.info/coronavirus/usa/tennessee/" TargetMode="External"/><Relationship Id="rId59" Type="http://schemas.openxmlformats.org/officeDocument/2006/relationships/hyperlink" Target="https://web.archive.org/web/20210201232559/https:/covid19.healthdata.org/united-states-of-america/alabama" TargetMode="External"/><Relationship Id="rId103" Type="http://schemas.openxmlformats.org/officeDocument/2006/relationships/hyperlink" Target="https://web.archive.org/web/20210201232559/https:/www.worldometers.info/coronavirus/usa/south-dakota/" TargetMode="External"/><Relationship Id="rId124" Type="http://schemas.openxmlformats.org/officeDocument/2006/relationships/hyperlink" Target="https://web.archive.org/web/20210201232559/https:/www.worldometers.info/coronavirus/usa/hawaii/" TargetMode="External"/><Relationship Id="rId70" Type="http://schemas.openxmlformats.org/officeDocument/2006/relationships/hyperlink" Target="https://web.archive.org/web/20210201232559/https:/covid19.healthdata.org/united-states-of-america/kentucky" TargetMode="External"/><Relationship Id="rId91" Type="http://schemas.openxmlformats.org/officeDocument/2006/relationships/hyperlink" Target="https://web.archive.org/web/20210201232559/https:/covid19.healthdata.org/united-states-of-america/nebraska" TargetMode="External"/><Relationship Id="rId145" Type="http://schemas.openxmlformats.org/officeDocument/2006/relationships/hyperlink" Target="https://web.archive.org/web/20210201232559/https:/www.worldometers.info/coronavirus/country/us/" TargetMode="External"/><Relationship Id="rId166" Type="http://schemas.openxmlformats.org/officeDocument/2006/relationships/hyperlink" Target="https://web.archive.org/web/20210201232559/https:/eu.usatoday.com/story/travel/2020/01/31/coronavirus-china-flight-ban-delta-cuts-all-flights-white-house/4620989002/" TargetMode="External"/><Relationship Id="rId187" Type="http://schemas.openxmlformats.org/officeDocument/2006/relationships/hyperlink" Target="https://web.archive.org/web/20210201232559/https:/www.worldometers.info/disclaimer/" TargetMode="External"/><Relationship Id="rId1" Type="http://schemas.openxmlformats.org/officeDocument/2006/relationships/hyperlink" Target="https://web.archive.org/web/20210201232559/https:/www.worldometers.info/coronavirus/country/us/" TargetMode="External"/><Relationship Id="rId28" Type="http://schemas.openxmlformats.org/officeDocument/2006/relationships/hyperlink" Target="https://web.archive.org/web/20210201232559/https:/covid19.healthdata.org/united-states-of-america/georgia" TargetMode="External"/><Relationship Id="rId49" Type="http://schemas.openxmlformats.org/officeDocument/2006/relationships/hyperlink" Target="https://web.archive.org/web/20210201232559/https:/www.mass.gov/info-details/covid-19-response-reporting" TargetMode="External"/><Relationship Id="rId114" Type="http://schemas.openxmlformats.org/officeDocument/2006/relationships/hyperlink" Target="https://web.archive.org/web/20210201232559/https:/www.worldometers.info/coronavirus/usa/alaska/" TargetMode="External"/><Relationship Id="rId60" Type="http://schemas.openxmlformats.org/officeDocument/2006/relationships/hyperlink" Target="https://web.archive.org/web/20210201232559/https:/www.worldometers.info/coronavirus/usa/south-carolina/" TargetMode="External"/><Relationship Id="rId81" Type="http://schemas.openxmlformats.org/officeDocument/2006/relationships/hyperlink" Target="https://web.archive.org/web/20210201232559/https:/covid19.healthdata.org/united-states-of-america/arkansas" TargetMode="External"/><Relationship Id="rId135" Type="http://schemas.openxmlformats.org/officeDocument/2006/relationships/hyperlink" Target="https://web.archive.org/web/20210201232559/https:/www.worldometers.info/coronavirus/country/us/" TargetMode="External"/><Relationship Id="rId156" Type="http://schemas.openxmlformats.org/officeDocument/2006/relationships/hyperlink" Target="https://web.archive.org/web/20210201232559/https:/travel.state.gov/content/travel/en/traveladvisories/traveladvisories/china-travel-advisory.html" TargetMode="External"/><Relationship Id="rId177" Type="http://schemas.openxmlformats.org/officeDocument/2006/relationships/hyperlink" Target="https://web.archive.org/web/20210201232559/https:/www.worldometers.info/coronavirus/" TargetMode="External"/><Relationship Id="rId198" Type="http://schemas.openxmlformats.org/officeDocument/2006/relationships/control" Target="../activeX/activeX6.xml"/><Relationship Id="rId18" Type="http://schemas.openxmlformats.org/officeDocument/2006/relationships/hyperlink" Target="https://web.archive.org/web/20210201232559/https:/covid19.healthdata.org/united-states-of-america/california" TargetMode="External"/><Relationship Id="rId39" Type="http://schemas.openxmlformats.org/officeDocument/2006/relationships/hyperlink" Target="https://web.archive.org/web/20210201232559/https:/covid19.healthdata.org/united-states-of-america/tennessee" TargetMode="External"/><Relationship Id="rId50" Type="http://schemas.openxmlformats.org/officeDocument/2006/relationships/hyperlink" Target="https://web.archive.org/web/20210201232559/https:/covid19.healthdata.org/united-states-of-america/massachusetts" TargetMode="External"/><Relationship Id="rId104" Type="http://schemas.openxmlformats.org/officeDocument/2006/relationships/hyperlink" Target="https://web.archive.org/web/20210201232559/https:/doh.sd.gov/news/Coronavirus.aspx" TargetMode="External"/><Relationship Id="rId125" Type="http://schemas.openxmlformats.org/officeDocument/2006/relationships/hyperlink" Target="https://web.archive.org/web/20210201232559/https:/covid19.healthdata.org/united-states-of-america/hawaii" TargetMode="External"/><Relationship Id="rId146" Type="http://schemas.openxmlformats.org/officeDocument/2006/relationships/hyperlink" Target="https://web.archive.org/web/20210201232559/https:/www.worldometers.info/coronavirus/country/us/" TargetMode="External"/><Relationship Id="rId167" Type="http://schemas.openxmlformats.org/officeDocument/2006/relationships/hyperlink" Target="https://web.archive.org/web/20210201232559/https:/www.hhs.gov/about/news/2020/01/31/secretary-azar-declares-public-health-emergency-us-2019-novel-coronavirus.html" TargetMode="External"/><Relationship Id="rId188"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web.archive.org/web/20231001210627/https:/covid19.healthdata.org/united-states-of-america/delaware" TargetMode="External"/><Relationship Id="rId21" Type="http://schemas.openxmlformats.org/officeDocument/2006/relationships/hyperlink" Target="https://web.archive.org/web/20231001210627/https:/floridahealthcovid19.gov/" TargetMode="External"/><Relationship Id="rId42" Type="http://schemas.openxmlformats.org/officeDocument/2006/relationships/hyperlink" Target="https://web.archive.org/web/20231001210627/https:/covid19.healthdata.org/united-states-of-america/new-jersey" TargetMode="External"/><Relationship Id="rId63" Type="http://schemas.openxmlformats.org/officeDocument/2006/relationships/hyperlink" Target="https://web.archive.org/web/20231001210627/https:/scdhec.gov/covid19/covid-19-data" TargetMode="External"/><Relationship Id="rId84" Type="http://schemas.openxmlformats.org/officeDocument/2006/relationships/hyperlink" Target="https://web.archive.org/web/20231001210627/https:/covid19.healthdata.org/united-states-of-america/utah" TargetMode="External"/><Relationship Id="rId138" Type="http://schemas.openxmlformats.org/officeDocument/2006/relationships/hyperlink" Target="https://web.archive.org/web/20231001210627/https:/www.mercurynews.com/2020/04/06/coronavirus-after-weeks-of-quarantine-and-3-dead-grand-princess-sets-sail-again/" TargetMode="External"/><Relationship Id="rId159" Type="http://schemas.openxmlformats.org/officeDocument/2006/relationships/hyperlink" Target="https://web.archive.org/web/20231001210627/https:/www.worldometers.info/coronavirus/country/us/" TargetMode="External"/><Relationship Id="rId170" Type="http://schemas.openxmlformats.org/officeDocument/2006/relationships/hyperlink" Target="https://web.archive.org/web/20231001210627/https:/www.cdc.gov/media/releases/2020/p0124-second-travel-coronavirus.html" TargetMode="External"/><Relationship Id="rId191" Type="http://schemas.openxmlformats.org/officeDocument/2006/relationships/control" Target="../activeX/activeX11.xml"/><Relationship Id="rId107" Type="http://schemas.openxmlformats.org/officeDocument/2006/relationships/hyperlink" Target="https://web.archive.org/web/20231001210627/https:/covid19.healthdata.org/united-states-of-america/nebraska" TargetMode="External"/><Relationship Id="rId11" Type="http://schemas.openxmlformats.org/officeDocument/2006/relationships/hyperlink" Target="https://web.archive.org/web/20231001210627/https:/www.worldometers.info/report_us/" TargetMode="External"/><Relationship Id="rId32" Type="http://schemas.openxmlformats.org/officeDocument/2006/relationships/hyperlink" Target="https://web.archive.org/web/20231001210627/https:/covid19.healthdata.org/united-states-of-america/ohio" TargetMode="External"/><Relationship Id="rId53" Type="http://schemas.openxmlformats.org/officeDocument/2006/relationships/hyperlink" Target="https://web.archive.org/web/20231001210627/https:/covid19.healthdata.org/united-states-of-america/massachusetts" TargetMode="External"/><Relationship Id="rId74" Type="http://schemas.openxmlformats.org/officeDocument/2006/relationships/hyperlink" Target="https://web.archive.org/web/20231001210627/https:/www.worldometers.info/coronavirus/usa/louisiana/" TargetMode="External"/><Relationship Id="rId128" Type="http://schemas.openxmlformats.org/officeDocument/2006/relationships/hyperlink" Target="https://web.archive.org/web/20231001210627/https:/doh.sd.gov/news/Coronavirus.aspx" TargetMode="External"/><Relationship Id="rId149" Type="http://schemas.openxmlformats.org/officeDocument/2006/relationships/hyperlink" Target="https://web.archive.org/web/20231001210627/https:/www.worldometers.info/coronavirus/country/us/" TargetMode="External"/><Relationship Id="rId5" Type="http://schemas.openxmlformats.org/officeDocument/2006/relationships/hyperlink" Target="https://web.archive.org/web/20231001210627/https:/www.worldometers.info/coronavirus/" TargetMode="External"/><Relationship Id="rId95" Type="http://schemas.openxmlformats.org/officeDocument/2006/relationships/hyperlink" Target="https://web.archive.org/web/20231001210627/https:/govstatus.egov.com/OR-OHA-COVID-19" TargetMode="External"/><Relationship Id="rId160" Type="http://schemas.openxmlformats.org/officeDocument/2006/relationships/hyperlink" Target="https://web.archive.org/web/20231001210627/https:/www.worldometers.info/coronavirus/country/us/" TargetMode="External"/><Relationship Id="rId181" Type="http://schemas.openxmlformats.org/officeDocument/2006/relationships/hyperlink" Target="https://web.archive.org/web/20231001210627/https:/www.worldometers.info/disclaimer/" TargetMode="External"/><Relationship Id="rId22" Type="http://schemas.openxmlformats.org/officeDocument/2006/relationships/hyperlink" Target="https://web.archive.org/web/20231001210627/https:/covid19.healthdata.org/united-states-of-america/florida" TargetMode="External"/><Relationship Id="rId43" Type="http://schemas.openxmlformats.org/officeDocument/2006/relationships/hyperlink" Target="https://web.archive.org/web/20231001210627/https:/www.worldometers.info/coronavirus/usa/tennessee/" TargetMode="External"/><Relationship Id="rId64" Type="http://schemas.openxmlformats.org/officeDocument/2006/relationships/hyperlink" Target="https://web.archive.org/web/20231001210627/https:/covid19.healthdata.org/united-states-of-america/south-carolina" TargetMode="External"/><Relationship Id="rId118" Type="http://schemas.openxmlformats.org/officeDocument/2006/relationships/hyperlink" Target="https://web.archive.org/web/20231001210627/https:/www.worldometers.info/coronavirus/usa/montana/" TargetMode="External"/><Relationship Id="rId139" Type="http://schemas.openxmlformats.org/officeDocument/2006/relationships/hyperlink" Target="https://web.archive.org/web/20231001210627/https:/www.worldometers.info/coronavirus/country/us/" TargetMode="External"/><Relationship Id="rId85" Type="http://schemas.openxmlformats.org/officeDocument/2006/relationships/hyperlink" Target="https://web.archive.org/web/20231001210627/https:/www.worldometers.info/coronavirus/usa/iowa/" TargetMode="External"/><Relationship Id="rId150" Type="http://schemas.openxmlformats.org/officeDocument/2006/relationships/hyperlink" Target="https://web.archive.org/web/20231001210627/https:/www.worldometers.info/coronavirus/country/us/" TargetMode="External"/><Relationship Id="rId171" Type="http://schemas.openxmlformats.org/officeDocument/2006/relationships/hyperlink" Target="https://web.archive.org/web/20231001210627/https:/www.cdc.gov/media/releases/2020/s0126-coronavirus-new-cases.html" TargetMode="External"/><Relationship Id="rId192" Type="http://schemas.openxmlformats.org/officeDocument/2006/relationships/image" Target="../media/image10.emf"/><Relationship Id="rId12" Type="http://schemas.openxmlformats.org/officeDocument/2006/relationships/hyperlink" Target="https://web.archive.org/web/20231001210627/https:/www.worldometers.info/coronavirus/country/us/" TargetMode="External"/><Relationship Id="rId33" Type="http://schemas.openxmlformats.org/officeDocument/2006/relationships/hyperlink" Target="https://web.archive.org/web/20231001210627/https:/www.worldometers.info/coronavirus/usa/north-carolina/" TargetMode="External"/><Relationship Id="rId108" Type="http://schemas.openxmlformats.org/officeDocument/2006/relationships/hyperlink" Target="https://web.archive.org/web/20231001210627/https:/www.worldometers.info/coronavirus/usa/idaho/" TargetMode="External"/><Relationship Id="rId129" Type="http://schemas.openxmlformats.org/officeDocument/2006/relationships/hyperlink" Target="https://web.archive.org/web/20231001210627/https:/covid19.healthdata.org/united-states-of-america/south-dakota" TargetMode="External"/><Relationship Id="rId54" Type="http://schemas.openxmlformats.org/officeDocument/2006/relationships/hyperlink" Target="https://web.archive.org/web/20231001210627/https:/www.worldometers.info/coronavirus/usa/indiana/" TargetMode="External"/><Relationship Id="rId75" Type="http://schemas.openxmlformats.org/officeDocument/2006/relationships/hyperlink" Target="https://web.archive.org/web/20231001210627/https:/covid19.healthdata.org/united-states-of-america/louisiana" TargetMode="External"/><Relationship Id="rId96" Type="http://schemas.openxmlformats.org/officeDocument/2006/relationships/hyperlink" Target="https://web.archive.org/web/20231001210627/https:/covid19.healthdata.org/united-states-of-america/oregon" TargetMode="External"/><Relationship Id="rId140" Type="http://schemas.openxmlformats.org/officeDocument/2006/relationships/hyperlink" Target="https://web.archive.org/web/20231001210627/https:/www.worldometers.info/coronavirus/country/us/" TargetMode="External"/><Relationship Id="rId161" Type="http://schemas.openxmlformats.org/officeDocument/2006/relationships/hyperlink" Target="https://web.archive.org/web/20231001210627/https:/www.cnn.com/2020/01/31/health/washington-coronavirus-study-nejm/index.html?utm_term=link&amp;utm_medium=social&amp;utm_content=2020-02-01T00" TargetMode="External"/><Relationship Id="rId182" Type="http://schemas.openxmlformats.org/officeDocument/2006/relationships/hyperlink" Target="https://web.archive.org/web/20231001210627/https:/www.worldometers.info/coronavirus/country/us/" TargetMode="External"/><Relationship Id="rId6" Type="http://schemas.openxmlformats.org/officeDocument/2006/relationships/hyperlink" Target="https://web.archive.org/web/20231001210627/https:/www.worldometers.info/population/" TargetMode="External"/><Relationship Id="rId23" Type="http://schemas.openxmlformats.org/officeDocument/2006/relationships/hyperlink" Target="https://web.archive.org/web/20231001210627/https:/www.worldometers.info/coronavirus/usa/new-york/" TargetMode="External"/><Relationship Id="rId119" Type="http://schemas.openxmlformats.org/officeDocument/2006/relationships/hyperlink" Target="https://web.archive.org/web/20231001210627/https:/covid19.healthdata.org/united-states-of-america/montana" TargetMode="External"/><Relationship Id="rId44" Type="http://schemas.openxmlformats.org/officeDocument/2006/relationships/hyperlink" Target="https://web.archive.org/web/20231001210627/https:/www.tn.gov/health/cedep/ncov.html" TargetMode="External"/><Relationship Id="rId65" Type="http://schemas.openxmlformats.org/officeDocument/2006/relationships/hyperlink" Target="https://web.archive.org/web/20231001210627/https:/www.worldometers.info/coronavirus/usa/minnesota/" TargetMode="External"/><Relationship Id="rId86" Type="http://schemas.openxmlformats.org/officeDocument/2006/relationships/hyperlink" Target="https://web.archive.org/web/20231001210627/https:/hhs.iowa.gov/covid-19-reporting" TargetMode="External"/><Relationship Id="rId130" Type="http://schemas.openxmlformats.org/officeDocument/2006/relationships/hyperlink" Target="https://web.archive.org/web/20231001210627/https:/www.worldometers.info/coronavirus/usa/wyoming/" TargetMode="External"/><Relationship Id="rId151" Type="http://schemas.openxmlformats.org/officeDocument/2006/relationships/hyperlink" Target="https://web.archive.org/web/20231001210627/https:/www.worldometers.info/coronavirus/country/us/" TargetMode="External"/><Relationship Id="rId172" Type="http://schemas.openxmlformats.org/officeDocument/2006/relationships/hyperlink" Target="https://web.archive.org/web/20231001210627/https:/www.cdc.gov/coronavirus/2019-ncov/cases-in-us.html" TargetMode="External"/><Relationship Id="rId193" Type="http://schemas.openxmlformats.org/officeDocument/2006/relationships/control" Target="../activeX/activeX12.xml"/><Relationship Id="rId13" Type="http://schemas.openxmlformats.org/officeDocument/2006/relationships/hyperlink" Target="https://web.archive.org/web/20231001210627/https:/www.worldometers.info/coronavirus/country/us/" TargetMode="External"/><Relationship Id="rId109" Type="http://schemas.openxmlformats.org/officeDocument/2006/relationships/hyperlink" Target="https://web.archive.org/web/20231001210627/https:/covid19.healthdata.org/united-states-of-america/idaho" TargetMode="External"/><Relationship Id="rId34" Type="http://schemas.openxmlformats.org/officeDocument/2006/relationships/hyperlink" Target="https://web.archive.org/web/20231001210627/https:/covid19.healthdata.org/united-states-of-america/north-carolina" TargetMode="External"/><Relationship Id="rId50" Type="http://schemas.openxmlformats.org/officeDocument/2006/relationships/hyperlink" Target="https://web.archive.org/web/20231001210627/https:/covid19.healthdata.org/united-states-of-america/virginia" TargetMode="External"/><Relationship Id="rId55" Type="http://schemas.openxmlformats.org/officeDocument/2006/relationships/hyperlink" Target="https://web.archive.org/web/20231001210627/https:/covid19.healthdata.org/united-states-of-america/indiana" TargetMode="External"/><Relationship Id="rId76" Type="http://schemas.openxmlformats.org/officeDocument/2006/relationships/hyperlink" Target="https://web.archive.org/web/20231001210627/https:/www.worldometers.info/coronavirus/usa/alabama/" TargetMode="External"/><Relationship Id="rId97" Type="http://schemas.openxmlformats.org/officeDocument/2006/relationships/hyperlink" Target="https://web.archive.org/web/20231001210627/https:/www.worldometers.info/coronavirus/usa/kansas/" TargetMode="External"/><Relationship Id="rId104" Type="http://schemas.openxmlformats.org/officeDocument/2006/relationships/hyperlink" Target="https://web.archive.org/web/20231001210627/https:/dhhr.wv.gov/COVID-19/Pages/default.aspx" TargetMode="External"/><Relationship Id="rId120" Type="http://schemas.openxmlformats.org/officeDocument/2006/relationships/hyperlink" Target="https://web.archive.org/web/20231001210627/https:/www.worldometers.info/coronavirus/usa/maine/" TargetMode="External"/><Relationship Id="rId125" Type="http://schemas.openxmlformats.org/officeDocument/2006/relationships/hyperlink" Target="https://web.archive.org/web/20231001210627/https:/www.worldometers.info/coronavirus/usa/north-dakota/" TargetMode="External"/><Relationship Id="rId141" Type="http://schemas.openxmlformats.org/officeDocument/2006/relationships/hyperlink" Target="https://web.archive.org/web/20231001210627/https:/www.worldometers.info/coronavirus/country/us/" TargetMode="External"/><Relationship Id="rId146" Type="http://schemas.openxmlformats.org/officeDocument/2006/relationships/hyperlink" Target="javascript:void(0)" TargetMode="External"/><Relationship Id="rId167" Type="http://schemas.openxmlformats.org/officeDocument/2006/relationships/hyperlink" Target="https://web.archive.org/web/20231001210627/https:/wwwnc.cdc.gov/travel/notices/warning/novel-coronavirus-china" TargetMode="External"/><Relationship Id="rId188" Type="http://schemas.openxmlformats.org/officeDocument/2006/relationships/image" Target="../media/image2.emf"/><Relationship Id="rId7" Type="http://schemas.openxmlformats.org/officeDocument/2006/relationships/hyperlink" Target="https://web.archive.org/web/20231001210627/https:/covid19.healthdata.org/united-states-of-america" TargetMode="External"/><Relationship Id="rId71" Type="http://schemas.openxmlformats.org/officeDocument/2006/relationships/hyperlink" Target="https://web.archive.org/web/20231001210627/https:/covid19.healthdata.org/united-states-of-america/kentucky" TargetMode="External"/><Relationship Id="rId92" Type="http://schemas.openxmlformats.org/officeDocument/2006/relationships/hyperlink" Target="https://web.archive.org/web/20231001210627/https:/www.worldometers.info/coronavirus/usa/connecticut/" TargetMode="External"/><Relationship Id="rId162" Type="http://schemas.openxmlformats.org/officeDocument/2006/relationships/hyperlink" Target="https://web.archive.org/web/20231001210627/https:/www.worldometers.info/coronavirus/country/us/" TargetMode="External"/><Relationship Id="rId183" Type="http://schemas.openxmlformats.org/officeDocument/2006/relationships/drawing" Target="../drawings/drawing2.xml"/><Relationship Id="rId2" Type="http://schemas.openxmlformats.org/officeDocument/2006/relationships/hyperlink" Target="https://web.archive.org/web/20230901173214/https:/www.worldometers.info/coronavirus/country/us/" TargetMode="External"/><Relationship Id="rId29" Type="http://schemas.openxmlformats.org/officeDocument/2006/relationships/hyperlink" Target="https://web.archive.org/web/20231001210627/https:/www.health.pa.gov/topics/disease/coronavirus/Pages/Cases.aspx" TargetMode="External"/><Relationship Id="rId24" Type="http://schemas.openxmlformats.org/officeDocument/2006/relationships/hyperlink" Target="https://web.archive.org/web/20231001210627/https:/covid19.healthdata.org/united-states-of-america/new-york" TargetMode="External"/><Relationship Id="rId40" Type="http://schemas.openxmlformats.org/officeDocument/2006/relationships/hyperlink" Target="https://web.archive.org/web/20231001210627/https:/www.worldometers.info/coronavirus/usa/new-jersey/" TargetMode="External"/><Relationship Id="rId45" Type="http://schemas.openxmlformats.org/officeDocument/2006/relationships/hyperlink" Target="https://web.archive.org/web/20231001210627/https:/covid19.healthdata.org/united-states-of-america/tennessee" TargetMode="External"/><Relationship Id="rId66" Type="http://schemas.openxmlformats.org/officeDocument/2006/relationships/hyperlink" Target="https://web.archive.org/web/20231001210627/https:/covid19.healthdata.org/united-states-of-america/minnesota" TargetMode="External"/><Relationship Id="rId87" Type="http://schemas.openxmlformats.org/officeDocument/2006/relationships/hyperlink" Target="https://web.archive.org/web/20231001210627/https:/covid19.healthdata.org/united-states-of-america/iowa" TargetMode="External"/><Relationship Id="rId110" Type="http://schemas.openxmlformats.org/officeDocument/2006/relationships/hyperlink" Target="https://web.archive.org/web/20231001210627/https:/www.worldometers.info/coronavirus/usa/rhode-island/" TargetMode="External"/><Relationship Id="rId115" Type="http://schemas.openxmlformats.org/officeDocument/2006/relationships/hyperlink" Target="https://web.archive.org/web/20231001210627/https:/covid19.healthdata.org/united-states-of-america/new-hampshire" TargetMode="External"/><Relationship Id="rId131" Type="http://schemas.openxmlformats.org/officeDocument/2006/relationships/hyperlink" Target="https://web.archive.org/web/20231001210627/https:/covid19.healthdata.org/united-states-of-america/wyoming" TargetMode="External"/><Relationship Id="rId136" Type="http://schemas.openxmlformats.org/officeDocument/2006/relationships/hyperlink" Target="https://web.archive.org/web/20231001210627/https:/covid19.healthdata.org/united-states-of-america/vermont" TargetMode="External"/><Relationship Id="rId157" Type="http://schemas.openxmlformats.org/officeDocument/2006/relationships/hyperlink" Target="https://web.archive.org/web/20231001210627/https:/www.hhs.gov/about/news/2020/01/31/secretary-azar-declares-public-health-emergency-us-2019-novel-coronavirus.html" TargetMode="External"/><Relationship Id="rId178" Type="http://schemas.openxmlformats.org/officeDocument/2006/relationships/hyperlink" Target="https://web.archive.org/web/20231001210627/https:/www.mass.gov/news/man-returning-from-wuhan-china-is-first-case-of-2019-novel-coronavirus-confirmed-in" TargetMode="External"/><Relationship Id="rId61" Type="http://schemas.openxmlformats.org/officeDocument/2006/relationships/hyperlink" Target="https://web.archive.org/web/20231001210627/https:/covid19.healthdata.org/united-states-of-america/washington" TargetMode="External"/><Relationship Id="rId82" Type="http://schemas.openxmlformats.org/officeDocument/2006/relationships/hyperlink" Target="https://web.archive.org/web/20231001210627/https:/covid19.healthdata.org/united-states-of-america/oklahoma" TargetMode="External"/><Relationship Id="rId152" Type="http://schemas.openxmlformats.org/officeDocument/2006/relationships/hyperlink" Target="https://web.archive.org/web/20231001210627/https:/www.worldometers.info/coronavirus/country/us/" TargetMode="External"/><Relationship Id="rId173" Type="http://schemas.openxmlformats.org/officeDocument/2006/relationships/hyperlink" Target="https://web.archive.org/web/20231001210627/https:/eu.usatoday.com/story/travel/news/2020/01/28/white-house-considers-ban-china-flights-amid-coronavirus-outbreak/4602839002/" TargetMode="External"/><Relationship Id="rId194" Type="http://schemas.openxmlformats.org/officeDocument/2006/relationships/image" Target="../media/image11.emf"/><Relationship Id="rId19" Type="http://schemas.openxmlformats.org/officeDocument/2006/relationships/hyperlink" Target="https://web.archive.org/web/20231001210627/https:/covid19.healthdata.org/united-states-of-america/texas" TargetMode="External"/><Relationship Id="rId14" Type="http://schemas.openxmlformats.org/officeDocument/2006/relationships/hyperlink" Target="https://web.archive.org/web/20231001210627/https:/www.worldometers.info/coronavirus/usa/california/" TargetMode="External"/><Relationship Id="rId30" Type="http://schemas.openxmlformats.org/officeDocument/2006/relationships/hyperlink" Target="https://web.archive.org/web/20231001210627/https:/covid19.healthdata.org/united-states-of-america/pennsylvania" TargetMode="External"/><Relationship Id="rId35" Type="http://schemas.openxmlformats.org/officeDocument/2006/relationships/hyperlink" Target="https://web.archive.org/web/20231001210627/https:/www.worldometers.info/coronavirus/usa/georgia/" TargetMode="External"/><Relationship Id="rId56" Type="http://schemas.openxmlformats.org/officeDocument/2006/relationships/hyperlink" Target="https://web.archive.org/web/20231001210627/https:/www.worldometers.info/coronavirus/usa/wisconsin/" TargetMode="External"/><Relationship Id="rId77" Type="http://schemas.openxmlformats.org/officeDocument/2006/relationships/hyperlink" Target="https://web.archive.org/web/20231001210627/https:/covid19.healthdata.org/united-states-of-america/alabama" TargetMode="External"/><Relationship Id="rId100" Type="http://schemas.openxmlformats.org/officeDocument/2006/relationships/hyperlink" Target="https://web.archive.org/web/20231001210627/https:/covid19.healthdata.org/united-states-of-america/nevada" TargetMode="External"/><Relationship Id="rId105" Type="http://schemas.openxmlformats.org/officeDocument/2006/relationships/hyperlink" Target="https://web.archive.org/web/20231001210627/https:/covid19.healthdata.org/united-states-of-america/west-virginia" TargetMode="External"/><Relationship Id="rId126" Type="http://schemas.openxmlformats.org/officeDocument/2006/relationships/hyperlink" Target="https://web.archive.org/web/20231001210627/https:/covid19.healthdata.org/united-states-of-america/north-dakota" TargetMode="External"/><Relationship Id="rId147" Type="http://schemas.openxmlformats.org/officeDocument/2006/relationships/hyperlink" Target="javascript:void(0)" TargetMode="External"/><Relationship Id="rId168" Type="http://schemas.openxmlformats.org/officeDocument/2006/relationships/hyperlink" Target="https://web.archive.org/web/20231001210627/https:/www.cdc.gov/media/releases/2020/p0117-coronavirus-screening.html" TargetMode="External"/><Relationship Id="rId8" Type="http://schemas.openxmlformats.org/officeDocument/2006/relationships/hyperlink" Target="javascript:%20void(0);" TargetMode="External"/><Relationship Id="rId51" Type="http://schemas.openxmlformats.org/officeDocument/2006/relationships/hyperlink" Target="https://web.archive.org/web/20231001210627/https:/www.worldometers.info/coronavirus/usa/massachusetts/" TargetMode="External"/><Relationship Id="rId72" Type="http://schemas.openxmlformats.org/officeDocument/2006/relationships/hyperlink" Target="https://web.archive.org/web/20231001210627/https:/www.worldometers.info/coronavirus/usa/missouri/" TargetMode="External"/><Relationship Id="rId93" Type="http://schemas.openxmlformats.org/officeDocument/2006/relationships/hyperlink" Target="https://web.archive.org/web/20231001210627/https:/covid19.healthdata.org/united-states-of-america/connecticut" TargetMode="External"/><Relationship Id="rId98" Type="http://schemas.openxmlformats.org/officeDocument/2006/relationships/hyperlink" Target="https://web.archive.org/web/20231001210627/https:/covid19.healthdata.org/united-states-of-america/kansas" TargetMode="External"/><Relationship Id="rId121" Type="http://schemas.openxmlformats.org/officeDocument/2006/relationships/hyperlink" Target="https://web.archive.org/web/20231001210627/https:/covid19.healthdata.org/united-states-of-america/maine" TargetMode="External"/><Relationship Id="rId142" Type="http://schemas.openxmlformats.org/officeDocument/2006/relationships/hyperlink" Target="https://web.archive.org/web/20231001210627/https:/www.worldometers.info/coronavirus/country/us/" TargetMode="External"/><Relationship Id="rId163" Type="http://schemas.openxmlformats.org/officeDocument/2006/relationships/hyperlink" Target="https://web.archive.org/web/20231001210627/https:/www.worldometers.info/coronavirus/country/us/" TargetMode="External"/><Relationship Id="rId184" Type="http://schemas.openxmlformats.org/officeDocument/2006/relationships/vmlDrawing" Target="../drawings/vmlDrawing2.vml"/><Relationship Id="rId189" Type="http://schemas.openxmlformats.org/officeDocument/2006/relationships/control" Target="../activeX/activeX9.xml"/><Relationship Id="rId3" Type="http://schemas.openxmlformats.org/officeDocument/2006/relationships/hyperlink" Target="https://web.archive.org/web/20221001200704/https:/www.worldometers.info/coronavirus/country/us/" TargetMode="External"/><Relationship Id="rId25" Type="http://schemas.openxmlformats.org/officeDocument/2006/relationships/hyperlink" Target="https://web.archive.org/web/20231001210627/https:/www.worldometers.info/coronavirus/usa/illinois/" TargetMode="External"/><Relationship Id="rId46" Type="http://schemas.openxmlformats.org/officeDocument/2006/relationships/hyperlink" Target="https://web.archive.org/web/20231001210627/https:/www.worldometers.info/coronavirus/usa/arizona/" TargetMode="External"/><Relationship Id="rId67" Type="http://schemas.openxmlformats.org/officeDocument/2006/relationships/hyperlink" Target="https://web.archive.org/web/20231001210627/https:/www.worldometers.info/coronavirus/usa/colorado/" TargetMode="External"/><Relationship Id="rId116" Type="http://schemas.openxmlformats.org/officeDocument/2006/relationships/hyperlink" Target="https://web.archive.org/web/20231001210627/https:/www.worldometers.info/coronavirus/usa/delaware/" TargetMode="External"/><Relationship Id="rId137" Type="http://schemas.openxmlformats.org/officeDocument/2006/relationships/hyperlink" Target="https://web.archive.org/web/20231001210627/https:/www.bop.gov/coronavirus/" TargetMode="External"/><Relationship Id="rId158" Type="http://schemas.openxmlformats.org/officeDocument/2006/relationships/hyperlink" Target="https://web.archive.org/web/20231001210627/https:/www.worldometers.info/coronavirus/country/us/" TargetMode="External"/><Relationship Id="rId20" Type="http://schemas.openxmlformats.org/officeDocument/2006/relationships/hyperlink" Target="https://web.archive.org/web/20231001210627/https:/www.worldometers.info/coronavirus/usa/florida/" TargetMode="External"/><Relationship Id="rId41" Type="http://schemas.openxmlformats.org/officeDocument/2006/relationships/hyperlink" Target="https://web.archive.org/web/20231001210627/https:/nj.gov/health/cd/topics/covid2019_dashboard.shtml" TargetMode="External"/><Relationship Id="rId62" Type="http://schemas.openxmlformats.org/officeDocument/2006/relationships/hyperlink" Target="https://web.archive.org/web/20231001210627/https:/www.worldometers.info/coronavirus/usa/south-carolina/" TargetMode="External"/><Relationship Id="rId83" Type="http://schemas.openxmlformats.org/officeDocument/2006/relationships/hyperlink" Target="https://web.archive.org/web/20231001210627/https:/www.worldometers.info/coronavirus/usa/utah/" TargetMode="External"/><Relationship Id="rId88" Type="http://schemas.openxmlformats.org/officeDocument/2006/relationships/hyperlink" Target="https://web.archive.org/web/20231001210627/https:/www.worldometers.info/coronavirus/usa/arkansas/" TargetMode="External"/><Relationship Id="rId111" Type="http://schemas.openxmlformats.org/officeDocument/2006/relationships/hyperlink" Target="https://web.archive.org/web/20231001210627/https:/covid19.healthdata.org/united-states-of-america/rhode-island" TargetMode="External"/><Relationship Id="rId132" Type="http://schemas.openxmlformats.org/officeDocument/2006/relationships/hyperlink" Target="https://web.archive.org/web/20231001210627/https:/www.worldometers.info/coronavirus/usa/district-of-columbia/" TargetMode="External"/><Relationship Id="rId153" Type="http://schemas.openxmlformats.org/officeDocument/2006/relationships/hyperlink" Target="https://web.archive.org/web/20231001210627/https:/www.worldometers.info/coronavirus/country/us/" TargetMode="External"/><Relationship Id="rId174" Type="http://schemas.openxmlformats.org/officeDocument/2006/relationships/hyperlink" Target="https://web.archive.org/web/20231001210627/https:/www.cdc.gov/media/releases/2020/p0130-coronavirus-spread.html" TargetMode="External"/><Relationship Id="rId179" Type="http://schemas.openxmlformats.org/officeDocument/2006/relationships/hyperlink" Target="https://web.archive.org/web/20231001210627/https:/www.sccgov.org/sites/phd/news/Pages/novel-coronavirus-1-31-2020.aspx" TargetMode="External"/><Relationship Id="rId190" Type="http://schemas.openxmlformats.org/officeDocument/2006/relationships/control" Target="../activeX/activeX10.xml"/><Relationship Id="rId15" Type="http://schemas.openxmlformats.org/officeDocument/2006/relationships/hyperlink" Target="https://web.archive.org/web/20231001210627/https:/covid19.ca.gov/state-dashboard/" TargetMode="External"/><Relationship Id="rId36" Type="http://schemas.openxmlformats.org/officeDocument/2006/relationships/hyperlink" Target="https://web.archive.org/web/20231001210627/https:/dph.georgia.gov/covid-19-status-report" TargetMode="External"/><Relationship Id="rId57" Type="http://schemas.openxmlformats.org/officeDocument/2006/relationships/hyperlink" Target="https://web.archive.org/web/20231001210627/https:/www.dhs.wisconsin.gov/covid-19/cases.htm" TargetMode="External"/><Relationship Id="rId106" Type="http://schemas.openxmlformats.org/officeDocument/2006/relationships/hyperlink" Target="https://web.archive.org/web/20231001210627/https:/www.worldometers.info/coronavirus/usa/nebraska/" TargetMode="External"/><Relationship Id="rId127" Type="http://schemas.openxmlformats.org/officeDocument/2006/relationships/hyperlink" Target="https://web.archive.org/web/20231001210627/https:/www.worldometers.info/coronavirus/usa/south-dakota/" TargetMode="External"/><Relationship Id="rId10" Type="http://schemas.openxmlformats.org/officeDocument/2006/relationships/hyperlink" Target="https://web.archive.org/web/20231001210627/https:/www.worldometers.info/coronavirus/about/" TargetMode="External"/><Relationship Id="rId31" Type="http://schemas.openxmlformats.org/officeDocument/2006/relationships/hyperlink" Target="https://web.archive.org/web/20231001210627/https:/www.worldometers.info/coronavirus/usa/ohio/" TargetMode="External"/><Relationship Id="rId52" Type="http://schemas.openxmlformats.org/officeDocument/2006/relationships/hyperlink" Target="https://web.archive.org/web/20231001210627/https:/www.mass.gov/info-details/covid-19-cases-quarantine-and-monitoring" TargetMode="External"/><Relationship Id="rId73" Type="http://schemas.openxmlformats.org/officeDocument/2006/relationships/hyperlink" Target="https://web.archive.org/web/20231001210627/https:/covid19.healthdata.org/united-states-of-america/missouri" TargetMode="External"/><Relationship Id="rId78" Type="http://schemas.openxmlformats.org/officeDocument/2006/relationships/hyperlink" Target="https://web.archive.org/web/20231001210627/https:/www.worldometers.info/coronavirus/usa/maryland/" TargetMode="External"/><Relationship Id="rId94" Type="http://schemas.openxmlformats.org/officeDocument/2006/relationships/hyperlink" Target="https://web.archive.org/web/20231001210627/https:/www.worldometers.info/coronavirus/usa/oregon/" TargetMode="External"/><Relationship Id="rId99" Type="http://schemas.openxmlformats.org/officeDocument/2006/relationships/hyperlink" Target="https://web.archive.org/web/20231001210627/https:/www.worldometers.info/coronavirus/usa/nevada/" TargetMode="External"/><Relationship Id="rId101" Type="http://schemas.openxmlformats.org/officeDocument/2006/relationships/hyperlink" Target="https://web.archive.org/web/20231001210627/https:/www.worldometers.info/coronavirus/usa/new-mexico/" TargetMode="External"/><Relationship Id="rId122" Type="http://schemas.openxmlformats.org/officeDocument/2006/relationships/hyperlink" Target="https://web.archive.org/web/20231001210627/https:/www.worldometers.info/coronavirus/usa/alaska/" TargetMode="External"/><Relationship Id="rId143" Type="http://schemas.openxmlformats.org/officeDocument/2006/relationships/hyperlink" Target="https://web.archive.org/web/20231001210627/https:/www.worldometers.info/coronavirus/country/us/" TargetMode="External"/><Relationship Id="rId148" Type="http://schemas.openxmlformats.org/officeDocument/2006/relationships/hyperlink" Target="https://web.archive.org/web/20231001210627/https:/www.worldometers.info/coronavirus/country/us/" TargetMode="External"/><Relationship Id="rId164" Type="http://schemas.openxmlformats.org/officeDocument/2006/relationships/hyperlink" Target="https://web.archive.org/web/20231001210627/https:/www.worldometers.info/coronavirus/country/us/" TargetMode="External"/><Relationship Id="rId169" Type="http://schemas.openxmlformats.org/officeDocument/2006/relationships/hyperlink" Target="https://web.archive.org/web/20231001210627/https:/www.cdc.gov/media/releases/2020/p0121-novel-coronavirus-travel-case.html" TargetMode="External"/><Relationship Id="rId185" Type="http://schemas.openxmlformats.org/officeDocument/2006/relationships/control" Target="../activeX/activeX7.xml"/><Relationship Id="rId4" Type="http://schemas.openxmlformats.org/officeDocument/2006/relationships/hyperlink" Target="https://web.archive.org/web/20231001210627/https:/www.worldometers.info/coronavirus/country/us/" TargetMode="External"/><Relationship Id="rId9" Type="http://schemas.openxmlformats.org/officeDocument/2006/relationships/hyperlink" Target="javascript:%20void(0);" TargetMode="External"/><Relationship Id="rId180" Type="http://schemas.openxmlformats.org/officeDocument/2006/relationships/hyperlink" Target="https://web.archive.org/web/20231001210627/https:/www.mercurynews.com/2020/01/31/santa-clara-coronavirus/" TargetMode="External"/><Relationship Id="rId26" Type="http://schemas.openxmlformats.org/officeDocument/2006/relationships/hyperlink" Target="https://web.archive.org/web/20231001210627/https:/dph.illinois.gov/covid19.html" TargetMode="External"/><Relationship Id="rId47" Type="http://schemas.openxmlformats.org/officeDocument/2006/relationships/hyperlink" Target="https://web.archive.org/web/20231001210627/https:/www.azdhs.gov/covid19/data/index.php" TargetMode="External"/><Relationship Id="rId68" Type="http://schemas.openxmlformats.org/officeDocument/2006/relationships/hyperlink" Target="https://web.archive.org/web/20231001210627/https:/covid19.colorado.gov/data" TargetMode="External"/><Relationship Id="rId89" Type="http://schemas.openxmlformats.org/officeDocument/2006/relationships/hyperlink" Target="https://web.archive.org/web/20231001210627/https:/covid19.healthdata.org/united-states-of-america/arkansas" TargetMode="External"/><Relationship Id="rId112" Type="http://schemas.openxmlformats.org/officeDocument/2006/relationships/hyperlink" Target="https://web.archive.org/web/20231001210627/https:/www.worldometers.info/coronavirus/usa/hawaii/" TargetMode="External"/><Relationship Id="rId133" Type="http://schemas.openxmlformats.org/officeDocument/2006/relationships/hyperlink" Target="https://web.archive.org/web/20231001210627/https:/coronavirus.dc.gov/page/coronavirus-data" TargetMode="External"/><Relationship Id="rId154" Type="http://schemas.openxmlformats.org/officeDocument/2006/relationships/hyperlink" Target="https://web.archive.org/web/20231001210627/https:/www.worldometers.info/coronavirus/country/us/" TargetMode="External"/><Relationship Id="rId175" Type="http://schemas.openxmlformats.org/officeDocument/2006/relationships/hyperlink" Target="https://web.archive.org/web/20231001210627/https:/www.forbes.com/sites/sergeiklebnikov/2020/01/31/nyc-officials-deny-report-of-coronavirus-amid-confusion/" TargetMode="External"/><Relationship Id="rId16" Type="http://schemas.openxmlformats.org/officeDocument/2006/relationships/hyperlink" Target="https://web.archive.org/web/20231001210627/https:/covid19.healthdata.org/united-states-of-america/california" TargetMode="External"/><Relationship Id="rId37" Type="http://schemas.openxmlformats.org/officeDocument/2006/relationships/hyperlink" Target="https://web.archive.org/web/20231001210627/https:/covid19.healthdata.org/united-states-of-america/georgia" TargetMode="External"/><Relationship Id="rId58" Type="http://schemas.openxmlformats.org/officeDocument/2006/relationships/hyperlink" Target="https://web.archive.org/web/20231001210627/https:/covid19.healthdata.org/united-states-of-america/wisconsin" TargetMode="External"/><Relationship Id="rId79" Type="http://schemas.openxmlformats.org/officeDocument/2006/relationships/hyperlink" Target="https://web.archive.org/web/20231001210627/https:/coronavirus.maryland.gov/" TargetMode="External"/><Relationship Id="rId102" Type="http://schemas.openxmlformats.org/officeDocument/2006/relationships/hyperlink" Target="https://web.archive.org/web/20231001210627/https:/covid19.healthdata.org/united-states-of-america/new-mexico" TargetMode="External"/><Relationship Id="rId123" Type="http://schemas.openxmlformats.org/officeDocument/2006/relationships/hyperlink" Target="https://web.archive.org/web/20231001210627/https:/alaska-coronavirus-vaccine-outreach-alaska-dhss.hub.arcgis.com/" TargetMode="External"/><Relationship Id="rId144" Type="http://schemas.openxmlformats.org/officeDocument/2006/relationships/hyperlink" Target="https://web.archive.org/web/20231001210627/https:/www.worldometers.info/coronavirus/country/us/" TargetMode="External"/><Relationship Id="rId90" Type="http://schemas.openxmlformats.org/officeDocument/2006/relationships/hyperlink" Target="https://web.archive.org/web/20231001210627/https:/www.worldometers.info/coronavirus/usa/mississippi/" TargetMode="External"/><Relationship Id="rId165" Type="http://schemas.openxmlformats.org/officeDocument/2006/relationships/hyperlink" Target="https://web.archive.org/web/20231001210627/https:/www.cdc.gov/coronavirus/2019-ncov/about/symptoms.html" TargetMode="External"/><Relationship Id="rId186" Type="http://schemas.openxmlformats.org/officeDocument/2006/relationships/image" Target="../media/image1.emf"/><Relationship Id="rId27" Type="http://schemas.openxmlformats.org/officeDocument/2006/relationships/hyperlink" Target="https://web.archive.org/web/20231001210627/https:/covid19.healthdata.org/united-states-of-america/illinois" TargetMode="External"/><Relationship Id="rId48" Type="http://schemas.openxmlformats.org/officeDocument/2006/relationships/hyperlink" Target="https://web.archive.org/web/20231001210627/https:/covid19.healthdata.org/united-states-of-america/arizona" TargetMode="External"/><Relationship Id="rId69" Type="http://schemas.openxmlformats.org/officeDocument/2006/relationships/hyperlink" Target="https://web.archive.org/web/20231001210627/https:/covid19.healthdata.org/united-states-of-america/colorado" TargetMode="External"/><Relationship Id="rId113" Type="http://schemas.openxmlformats.org/officeDocument/2006/relationships/hyperlink" Target="https://web.archive.org/web/20231001210627/https:/covid19.healthdata.org/united-states-of-america/hawaii" TargetMode="External"/><Relationship Id="rId134" Type="http://schemas.openxmlformats.org/officeDocument/2006/relationships/hyperlink" Target="https://web.archive.org/web/20231001210627/https:/covid19.healthdata.org/united-states-of-america/district-of-columbia" TargetMode="External"/><Relationship Id="rId80" Type="http://schemas.openxmlformats.org/officeDocument/2006/relationships/hyperlink" Target="https://web.archive.org/web/20231001210627/https:/covid19.healthdata.org/united-states-of-america/maryland" TargetMode="External"/><Relationship Id="rId155" Type="http://schemas.openxmlformats.org/officeDocument/2006/relationships/hyperlink" Target="https://web.archive.org/web/20231001210627/https:/www.worldometers.info/coronavirus/country/us/" TargetMode="External"/><Relationship Id="rId176" Type="http://schemas.openxmlformats.org/officeDocument/2006/relationships/hyperlink" Target="https://web.archive.org/web/20231001210627/https:/eu.usatoday.com/story/travel/2020/01/31/coronavirus-china-flight-ban-delta-cuts-all-flights-white-house/4620989002/" TargetMode="External"/><Relationship Id="rId17" Type="http://schemas.openxmlformats.org/officeDocument/2006/relationships/hyperlink" Target="https://web.archive.org/web/20231001210627/https:/www.worldometers.info/coronavirus/usa/texas/" TargetMode="External"/><Relationship Id="rId38" Type="http://schemas.openxmlformats.org/officeDocument/2006/relationships/hyperlink" Target="https://web.archive.org/web/20231001210627/https:/www.worldometers.info/coronavirus/usa/michigan/" TargetMode="External"/><Relationship Id="rId59" Type="http://schemas.openxmlformats.org/officeDocument/2006/relationships/hyperlink" Target="https://web.archive.org/web/20231001210627/https:/www.worldometers.info/coronavirus/usa/washington/" TargetMode="External"/><Relationship Id="rId103" Type="http://schemas.openxmlformats.org/officeDocument/2006/relationships/hyperlink" Target="https://web.archive.org/web/20231001210627/https:/www.worldometers.info/coronavirus/usa/west-virginia/" TargetMode="External"/><Relationship Id="rId124" Type="http://schemas.openxmlformats.org/officeDocument/2006/relationships/hyperlink" Target="https://web.archive.org/web/20231001210627/https:/covid19.healthdata.org/united-states-of-america/alaska" TargetMode="External"/><Relationship Id="rId70" Type="http://schemas.openxmlformats.org/officeDocument/2006/relationships/hyperlink" Target="https://web.archive.org/web/20231001210627/https:/www.worldometers.info/coronavirus/usa/kentucky/" TargetMode="External"/><Relationship Id="rId91" Type="http://schemas.openxmlformats.org/officeDocument/2006/relationships/hyperlink" Target="https://web.archive.org/web/20231001210627/https:/covid19.healthdata.org/united-states-of-america/mississippi" TargetMode="External"/><Relationship Id="rId145" Type="http://schemas.openxmlformats.org/officeDocument/2006/relationships/hyperlink" Target="https://web.archive.org/web/20231001210627/https:/www.worldometers.info/coronavirus/country/us/" TargetMode="External"/><Relationship Id="rId166" Type="http://schemas.openxmlformats.org/officeDocument/2006/relationships/hyperlink" Target="https://web.archive.org/web/20231001210627/https:/travel.state.gov/content/travel/en/traveladvisories/traveladvisories/china-travel-advisory.html" TargetMode="External"/><Relationship Id="rId187" Type="http://schemas.openxmlformats.org/officeDocument/2006/relationships/control" Target="../activeX/activeX8.xml"/><Relationship Id="rId1" Type="http://schemas.openxmlformats.org/officeDocument/2006/relationships/hyperlink" Target="https://web.archive.org/web/*/https:/www.worldometers.info/coronavirus/country/us/" TargetMode="External"/><Relationship Id="rId28" Type="http://schemas.openxmlformats.org/officeDocument/2006/relationships/hyperlink" Target="https://web.archive.org/web/20231001210627/https:/www.worldometers.info/coronavirus/usa/pennsylvania/" TargetMode="External"/><Relationship Id="rId49" Type="http://schemas.openxmlformats.org/officeDocument/2006/relationships/hyperlink" Target="https://web.archive.org/web/20231001210627/https:/www.worldometers.info/coronavirus/usa/virginia/" TargetMode="External"/><Relationship Id="rId114" Type="http://schemas.openxmlformats.org/officeDocument/2006/relationships/hyperlink" Target="https://web.archive.org/web/20231001210627/https:/www.worldometers.info/coronavirus/usa/new-hampshire/" TargetMode="External"/><Relationship Id="rId60" Type="http://schemas.openxmlformats.org/officeDocument/2006/relationships/hyperlink" Target="https://web.archive.org/web/20231001210627/https:/doh.wa.gov/emergencies/covid-19/data-dashboard" TargetMode="External"/><Relationship Id="rId81" Type="http://schemas.openxmlformats.org/officeDocument/2006/relationships/hyperlink" Target="https://web.archive.org/web/20231001210627/https:/www.worldometers.info/coronavirus/usa/oklahoma/" TargetMode="External"/><Relationship Id="rId135" Type="http://schemas.openxmlformats.org/officeDocument/2006/relationships/hyperlink" Target="https://web.archive.org/web/20231001210627/https:/www.worldometers.info/coronavirus/usa/vermont/" TargetMode="External"/><Relationship Id="rId156" Type="http://schemas.openxmlformats.org/officeDocument/2006/relationships/hyperlink" Target="https://web.archive.org/web/20231001210627/https:/www.worldometers.info/coronavirus/country/us/" TargetMode="External"/><Relationship Id="rId177" Type="http://schemas.openxmlformats.org/officeDocument/2006/relationships/hyperlink" Target="https://web.archive.org/web/20231001210627/https:/www.hhs.gov/about/news/2020/01/31/secretary-azar-declares-public-health-emergency-us-2019-novel-coronavirus.html" TargetMode="External"/><Relationship Id="rId18" Type="http://schemas.openxmlformats.org/officeDocument/2006/relationships/hyperlink" Target="https://web.archive.org/web/20231001210627/https:/www.dshs.texas.gov/covid-19-coronavirus-disease/texas-covid-19-surveillance" TargetMode="External"/><Relationship Id="rId39" Type="http://schemas.openxmlformats.org/officeDocument/2006/relationships/hyperlink" Target="https://web.archive.org/web/20231001210627/https:/covid19.healthdata.org/united-states-of-america/michiga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prb.org/resources/which-us-states-are-the-oldes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nytimes.com/interactive/2020/us/covid-19-vaccine-doses.html"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uselectionatlas.org/RESULTS/data.php?fips=37&amp;year=2020&amp;datatype=county&amp;wrd=0&amp;prc=0&amp;pop=1&amp;reg=1&amp;bal=1&amp;inv=1&amp;pinv=1&amp;vtor=1&amp;vap=1&amp;vac=1&amp;vtov=1&amp;vtoc=1&amp;mar=1&amp;swg=1&amp;tnd=1&amp;vot=1&amp;per=1&amp;rnk=1&amp;minper=&amp;sort_dir=&amp;sort=&amp;minpercol=&amp;f=0&amp;off=0&amp;elect=0" TargetMode="External"/><Relationship Id="rId21" Type="http://schemas.openxmlformats.org/officeDocument/2006/relationships/hyperlink" Target="https://uselectionatlas.org/RESULTS/data.php?fips=21&amp;year=2020&amp;datatype=county&amp;wrd=0&amp;prc=0&amp;pop=1&amp;reg=1&amp;bal=1&amp;inv=1&amp;pinv=1&amp;vtor=1&amp;vap=1&amp;vac=1&amp;vtov=1&amp;vtoc=1&amp;mar=1&amp;swg=1&amp;tnd=1&amp;vot=1&amp;per=1&amp;rnk=1&amp;minper=&amp;sort_dir=&amp;sort=&amp;minpercol=&amp;f=0&amp;off=0&amp;elect=0" TargetMode="External"/><Relationship Id="rId42" Type="http://schemas.openxmlformats.org/officeDocument/2006/relationships/hyperlink" Target="https://uselectionatlas.org/RESULTS/data.php?fips=15&amp;year=2020&amp;datatype=county&amp;wrd=0&amp;prc=0&amp;pop=1&amp;reg=1&amp;bal=1&amp;inv=1&amp;pinv=1&amp;vtor=1&amp;vap=1&amp;vac=1&amp;vtov=1&amp;vtoc=1&amp;mar=1&amp;swg=1&amp;tnd=1&amp;vot=1&amp;per=1&amp;rnk=1&amp;minper=&amp;sort_dir=&amp;sort=&amp;minpercol=&amp;f=0&amp;off=0&amp;elect=0" TargetMode="External"/><Relationship Id="rId47" Type="http://schemas.openxmlformats.org/officeDocument/2006/relationships/hyperlink" Target="https://uselectionatlas.org/RESULTS/data.php?fips=9&amp;year=2020&amp;datatype=county&amp;wrd=0&amp;prc=0&amp;pop=1&amp;reg=1&amp;bal=1&amp;inv=1&amp;pinv=1&amp;vtor=1&amp;vap=1&amp;vac=1&amp;vtov=1&amp;vtoc=1&amp;mar=1&amp;swg=1&amp;tnd=1&amp;vot=1&amp;per=1&amp;rnk=1&amp;minper=&amp;sort_dir=&amp;sort=&amp;minpercol=&amp;f=0&amp;off=0&amp;elect=0" TargetMode="External"/><Relationship Id="rId63" Type="http://schemas.openxmlformats.org/officeDocument/2006/relationships/hyperlink" Target="https://uselectionatlas.org/RESULTS/data.php?fips=6&amp;year=2020&amp;datatype=county&amp;wrd=0&amp;prc=0&amp;pop=1&amp;reg=1&amp;bal=1&amp;inv=1&amp;pinv=1&amp;vtor=1&amp;vap=1&amp;vac=1&amp;vtov=1&amp;vtoc=1&amp;mar=1&amp;swg=1&amp;tnd=1&amp;vot=1&amp;per=1&amp;rnk=1&amp;minper=&amp;sort_dir=&amp;sort=&amp;minpercol=&amp;f=0&amp;off=0&amp;elect=0" TargetMode="External"/><Relationship Id="rId68" Type="http://schemas.openxmlformats.org/officeDocument/2006/relationships/hyperlink" Target="https://uselectionatlas.org/login.php" TargetMode="External"/><Relationship Id="rId84" Type="http://schemas.openxmlformats.org/officeDocument/2006/relationships/control" Target="../activeX/activeX21.xml"/><Relationship Id="rId89" Type="http://schemas.openxmlformats.org/officeDocument/2006/relationships/control" Target="../activeX/activeX26.xml"/><Relationship Id="rId16" Type="http://schemas.openxmlformats.org/officeDocument/2006/relationships/hyperlink" Target="https://uselectionatlas.org/RESULTS/data.php?fips=12&amp;year=2020&amp;datatype=county&amp;wrd=0&amp;prc=0&amp;pop=1&amp;reg=1&amp;bal=1&amp;inv=1&amp;pinv=1&amp;vtor=1&amp;vap=1&amp;vac=1&amp;vtov=1&amp;vtoc=1&amp;mar=1&amp;swg=1&amp;tnd=1&amp;vot=1&amp;per=1&amp;rnk=1&amp;minper=&amp;sort_dir=&amp;sort=&amp;minpercol=&amp;f=0&amp;off=0&amp;elect=0" TargetMode="External"/><Relationship Id="rId11" Type="http://schemas.openxmlformats.org/officeDocument/2006/relationships/hyperlink" Target="https://uselectionatlas.org/BOTTOM/siteinfo.php" TargetMode="External"/><Relationship Id="rId32" Type="http://schemas.openxmlformats.org/officeDocument/2006/relationships/hyperlink" Target="https://uselectionatlas.org/RESULTS/data.php?fips=47&amp;year=2020&amp;datatype=county&amp;wrd=0&amp;prc=0&amp;pop=1&amp;reg=1&amp;bal=1&amp;inv=1&amp;pinv=1&amp;vtor=1&amp;vap=1&amp;vac=1&amp;vtov=1&amp;vtoc=1&amp;mar=1&amp;swg=1&amp;tnd=1&amp;vot=1&amp;per=1&amp;rnk=1&amp;minper=&amp;sort_dir=&amp;sort=&amp;minpercol=&amp;f=0&amp;off=0&amp;elect=0" TargetMode="External"/><Relationship Id="rId37" Type="http://schemas.openxmlformats.org/officeDocument/2006/relationships/hyperlink" Target="https://uselectionatlas.org/RESULTS/data.php?fips=31&amp;year=2020&amp;datatype=county&amp;wrd=0&amp;prc=0&amp;pop=1&amp;reg=1&amp;bal=1&amp;inv=1&amp;pinv=1&amp;vtor=1&amp;vap=1&amp;vac=1&amp;vtov=1&amp;vtoc=1&amp;mar=1&amp;swg=1&amp;tnd=1&amp;vot=1&amp;per=1&amp;rnk=1&amp;minper=&amp;sort_dir=&amp;sort=&amp;minpercol=&amp;f=0&amp;off=0&amp;elect=0" TargetMode="External"/><Relationship Id="rId53" Type="http://schemas.openxmlformats.org/officeDocument/2006/relationships/hyperlink" Target="https://uselectionatlas.org/RESULTS/data.php?fips=4&amp;year=2020&amp;datatype=county&amp;wrd=0&amp;prc=0&amp;pop=1&amp;reg=1&amp;bal=1&amp;inv=1&amp;pinv=1&amp;vtor=1&amp;vap=1&amp;vac=1&amp;vtov=1&amp;vtoc=1&amp;mar=1&amp;swg=1&amp;tnd=1&amp;vot=1&amp;per=1&amp;rnk=1&amp;minper=&amp;sort_dir=&amp;sort=&amp;minpercol=&amp;f=0&amp;off=0&amp;elect=0" TargetMode="External"/><Relationship Id="rId58" Type="http://schemas.openxmlformats.org/officeDocument/2006/relationships/hyperlink" Target="https://uselectionatlas.org/RESULTS/data.php?fips=13&amp;year=2020&amp;datatype=county&amp;wrd=0&amp;prc=0&amp;pop=1&amp;reg=1&amp;bal=1&amp;inv=1&amp;pinv=1&amp;vtor=1&amp;vap=1&amp;vac=1&amp;vtov=1&amp;vtoc=1&amp;mar=1&amp;swg=1&amp;tnd=1&amp;vot=1&amp;per=1&amp;rnk=1&amp;minper=&amp;sort_dir=&amp;sort=&amp;minpercol=&amp;f=0&amp;off=0&amp;elect=0" TargetMode="External"/><Relationship Id="rId74" Type="http://schemas.openxmlformats.org/officeDocument/2006/relationships/image" Target="../media/image18.emf"/><Relationship Id="rId79" Type="http://schemas.openxmlformats.org/officeDocument/2006/relationships/control" Target="../activeX/activeX17.xml"/><Relationship Id="rId5" Type="http://schemas.openxmlformats.org/officeDocument/2006/relationships/hyperlink" Target="https://uselectionatlas.org/WEBLOGS/dave" TargetMode="External"/><Relationship Id="rId90" Type="http://schemas.openxmlformats.org/officeDocument/2006/relationships/control" Target="../activeX/activeX27.xml"/><Relationship Id="rId95" Type="http://schemas.openxmlformats.org/officeDocument/2006/relationships/control" Target="../activeX/activeX32.xml"/><Relationship Id="rId22" Type="http://schemas.openxmlformats.org/officeDocument/2006/relationships/hyperlink" Target="https://uselectionatlas.org/RESULTS/data.php?fips=22&amp;year=2020&amp;datatype=county&amp;wrd=0&amp;prc=0&amp;pop=1&amp;reg=1&amp;bal=1&amp;inv=1&amp;pinv=1&amp;vtor=1&amp;vap=1&amp;vac=1&amp;vtov=1&amp;vtoc=1&amp;mar=1&amp;swg=1&amp;tnd=1&amp;vot=1&amp;per=1&amp;rnk=1&amp;minper=&amp;sort_dir=&amp;sort=&amp;minpercol=&amp;f=0&amp;off=0&amp;elect=0" TargetMode="External"/><Relationship Id="rId27" Type="http://schemas.openxmlformats.org/officeDocument/2006/relationships/hyperlink" Target="https://uselectionatlas.org/RESULTS/data.php?fips=38&amp;year=2020&amp;datatype=county&amp;wrd=0&amp;prc=0&amp;pop=1&amp;reg=1&amp;bal=1&amp;inv=1&amp;pinv=1&amp;vtor=1&amp;vap=1&amp;vac=1&amp;vtov=1&amp;vtoc=1&amp;mar=1&amp;swg=1&amp;tnd=1&amp;vot=1&amp;per=1&amp;rnk=1&amp;minper=&amp;sort_dir=&amp;sort=&amp;minpercol=&amp;f=0&amp;off=0&amp;elect=0" TargetMode="External"/><Relationship Id="rId43" Type="http://schemas.openxmlformats.org/officeDocument/2006/relationships/hyperlink" Target="https://uselectionatlas.org/RESULTS/data.php?fips=33&amp;year=2020&amp;datatype=county&amp;wrd=0&amp;prc=0&amp;pop=1&amp;reg=1&amp;bal=1&amp;inv=1&amp;pinv=1&amp;vtor=1&amp;vap=1&amp;vac=1&amp;vtov=1&amp;vtoc=1&amp;mar=1&amp;swg=1&amp;tnd=1&amp;vot=1&amp;per=1&amp;rnk=1&amp;minper=&amp;sort_dir=&amp;sort=&amp;minpercol=&amp;f=0&amp;off=0&amp;elect=0" TargetMode="External"/><Relationship Id="rId48" Type="http://schemas.openxmlformats.org/officeDocument/2006/relationships/hyperlink" Target="https://uselectionatlas.org/RESULTS/data.php?fips=41&amp;year=2020&amp;datatype=county&amp;wrd=0&amp;prc=0&amp;pop=1&amp;reg=1&amp;bal=1&amp;inv=1&amp;pinv=1&amp;vtor=1&amp;vap=1&amp;vac=1&amp;vtov=1&amp;vtoc=1&amp;mar=1&amp;swg=1&amp;tnd=1&amp;vot=1&amp;per=1&amp;rnk=1&amp;minper=&amp;sort_dir=&amp;sort=&amp;minpercol=&amp;f=0&amp;off=0&amp;elect=0" TargetMode="External"/><Relationship Id="rId64" Type="http://schemas.openxmlformats.org/officeDocument/2006/relationships/hyperlink" Target="https://uselectionatlas.org/BOTTOM/store_data.php" TargetMode="External"/><Relationship Id="rId69" Type="http://schemas.openxmlformats.org/officeDocument/2006/relationships/drawing" Target="../drawings/drawing3.xml"/><Relationship Id="rId8" Type="http://schemas.openxmlformats.org/officeDocument/2006/relationships/hyperlink" Target="https://uselectionatlas.org/BOTTOM/search.php" TargetMode="External"/><Relationship Id="rId51" Type="http://schemas.openxmlformats.org/officeDocument/2006/relationships/hyperlink" Target="https://uselectionatlas.org/RESULTS/data.php?fips=27&amp;year=2020&amp;datatype=county&amp;wrd=0&amp;prc=0&amp;pop=1&amp;reg=1&amp;bal=1&amp;inv=1&amp;pinv=1&amp;vtor=1&amp;vap=1&amp;vac=1&amp;vtov=1&amp;vtoc=1&amp;mar=1&amp;swg=1&amp;tnd=1&amp;vot=1&amp;per=1&amp;rnk=1&amp;minper=&amp;sort_dir=&amp;sort=&amp;minpercol=&amp;f=0&amp;off=0&amp;elect=0" TargetMode="External"/><Relationship Id="rId72" Type="http://schemas.openxmlformats.org/officeDocument/2006/relationships/image" Target="../media/image17.emf"/><Relationship Id="rId80" Type="http://schemas.openxmlformats.org/officeDocument/2006/relationships/image" Target="../media/image21.emf"/><Relationship Id="rId85" Type="http://schemas.openxmlformats.org/officeDocument/2006/relationships/control" Target="../activeX/activeX22.xml"/><Relationship Id="rId93" Type="http://schemas.openxmlformats.org/officeDocument/2006/relationships/control" Target="../activeX/activeX30.xml"/><Relationship Id="rId3" Type="http://schemas.openxmlformats.org/officeDocument/2006/relationships/hyperlink" Target="https://uselectionatlas.org/RESULTS/index.html" TargetMode="External"/><Relationship Id="rId12" Type="http://schemas.openxmlformats.org/officeDocument/2006/relationships/hyperlink" Target="https://uselectionatlas.org/BOTTOM/store.php" TargetMode="External"/><Relationship Id="rId17" Type="http://schemas.openxmlformats.org/officeDocument/2006/relationships/hyperlink" Target="https://uselectionatlas.org/RESULTS/data.php?fips=16&amp;year=2020&amp;datatype=county&amp;wrd=0&amp;prc=0&amp;pop=1&amp;reg=1&amp;bal=1&amp;inv=1&amp;pinv=1&amp;vtor=1&amp;vap=1&amp;vac=1&amp;vtov=1&amp;vtoc=1&amp;mar=1&amp;swg=1&amp;tnd=1&amp;vot=1&amp;per=1&amp;rnk=1&amp;minper=&amp;sort_dir=&amp;sort=&amp;minpercol=&amp;f=0&amp;off=0&amp;elect=0" TargetMode="External"/><Relationship Id="rId25" Type="http://schemas.openxmlformats.org/officeDocument/2006/relationships/hyperlink" Target="https://uselectionatlas.org/RESULTS/data.php?fips=30&amp;year=2020&amp;datatype=county&amp;wrd=0&amp;prc=0&amp;pop=1&amp;reg=1&amp;bal=1&amp;inv=1&amp;pinv=1&amp;vtor=1&amp;vap=1&amp;vac=1&amp;vtov=1&amp;vtoc=1&amp;mar=1&amp;swg=1&amp;tnd=1&amp;vot=1&amp;per=1&amp;rnk=1&amp;minper=&amp;sort_dir=&amp;sort=&amp;minpercol=&amp;f=0&amp;off=0&amp;elect=0" TargetMode="External"/><Relationship Id="rId33" Type="http://schemas.openxmlformats.org/officeDocument/2006/relationships/hyperlink" Target="https://uselectionatlas.org/RESULTS/data.php?fips=48&amp;year=2020&amp;datatype=county&amp;wrd=0&amp;prc=0&amp;pop=1&amp;reg=1&amp;bal=1&amp;inv=1&amp;pinv=1&amp;vtor=1&amp;vap=1&amp;vac=1&amp;vtov=1&amp;vtoc=1&amp;mar=1&amp;swg=1&amp;tnd=1&amp;vot=1&amp;per=1&amp;rnk=1&amp;minper=&amp;sort_dir=&amp;sort=&amp;minpercol=&amp;f=0&amp;off=0&amp;elect=0" TargetMode="External"/><Relationship Id="rId38" Type="http://schemas.openxmlformats.org/officeDocument/2006/relationships/hyperlink" Target="https://uselectionatlas.org/RESULTS/data.php?fips=10&amp;year=2020&amp;datatype=county&amp;wrd=0&amp;prc=0&amp;pop=1&amp;reg=1&amp;bal=1&amp;inv=1&amp;pinv=1&amp;vtor=1&amp;vap=1&amp;vac=1&amp;vtov=1&amp;vtoc=1&amp;mar=1&amp;swg=1&amp;tnd=1&amp;vot=1&amp;per=1&amp;rnk=1&amp;minper=&amp;sort_dir=&amp;sort=&amp;minpercol=&amp;f=0&amp;off=0&amp;elect=0" TargetMode="External"/><Relationship Id="rId46" Type="http://schemas.openxmlformats.org/officeDocument/2006/relationships/hyperlink" Target="https://uselectionatlas.org/RESULTS/data.php?fips=32&amp;year=2020&amp;datatype=county&amp;wrd=0&amp;prc=0&amp;pop=1&amp;reg=1&amp;bal=1&amp;inv=1&amp;pinv=1&amp;vtor=1&amp;vap=1&amp;vac=1&amp;vtov=1&amp;vtoc=1&amp;mar=1&amp;swg=1&amp;tnd=1&amp;vot=1&amp;per=1&amp;rnk=1&amp;minper=&amp;sort_dir=&amp;sort=&amp;minpercol=&amp;f=0&amp;off=0&amp;elect=0" TargetMode="External"/><Relationship Id="rId59" Type="http://schemas.openxmlformats.org/officeDocument/2006/relationships/hyperlink" Target="https://uselectionatlas.org/RESULTS/data.php?fips=26&amp;year=2020&amp;datatype=county&amp;wrd=0&amp;prc=0&amp;pop=1&amp;reg=1&amp;bal=1&amp;inv=1&amp;pinv=1&amp;vtor=1&amp;vap=1&amp;vac=1&amp;vtov=1&amp;vtoc=1&amp;mar=1&amp;swg=1&amp;tnd=1&amp;vot=1&amp;per=1&amp;rnk=1&amp;minper=&amp;sort_dir=&amp;sort=&amp;minpercol=&amp;f=0&amp;off=0&amp;elect=0" TargetMode="External"/><Relationship Id="rId67" Type="http://schemas.openxmlformats.org/officeDocument/2006/relationships/hyperlink" Target="https://uselectionatlas.org/RESULTS/national.php?year=2020&amp;f=0&amp;off=0&amp;elect=0" TargetMode="External"/><Relationship Id="rId20" Type="http://schemas.openxmlformats.org/officeDocument/2006/relationships/hyperlink" Target="https://uselectionatlas.org/RESULTS/data.php?fips=20&amp;year=2020&amp;datatype=county&amp;wrd=0&amp;prc=0&amp;pop=1&amp;reg=1&amp;bal=1&amp;inv=1&amp;pinv=1&amp;vtor=1&amp;vap=1&amp;vac=1&amp;vtov=1&amp;vtoc=1&amp;mar=1&amp;swg=1&amp;tnd=1&amp;vot=1&amp;per=1&amp;rnk=1&amp;minper=&amp;sort_dir=&amp;sort=&amp;minpercol=&amp;f=0&amp;off=0&amp;elect=0" TargetMode="External"/><Relationship Id="rId41" Type="http://schemas.openxmlformats.org/officeDocument/2006/relationships/hyperlink" Target="https://uselectionatlas.org/RESULTS/data.php?fips=50&amp;year=2020&amp;datatype=county&amp;wrd=0&amp;prc=0&amp;pop=1&amp;reg=1&amp;bal=1&amp;inv=1&amp;pinv=1&amp;vtor=1&amp;vap=1&amp;vac=1&amp;vtov=1&amp;vtoc=1&amp;mar=1&amp;swg=1&amp;tnd=1&amp;vot=1&amp;per=1&amp;rnk=1&amp;minper=&amp;sort_dir=&amp;sort=&amp;minpercol=&amp;f=0&amp;off=0&amp;elect=0" TargetMode="External"/><Relationship Id="rId54" Type="http://schemas.openxmlformats.org/officeDocument/2006/relationships/hyperlink" Target="https://uselectionatlas.org/RESULTS/data.php?fips=25&amp;year=2020&amp;datatype=county&amp;wrd=0&amp;prc=0&amp;pop=1&amp;reg=1&amp;bal=1&amp;inv=1&amp;pinv=1&amp;vtor=1&amp;vap=1&amp;vac=1&amp;vtov=1&amp;vtoc=1&amp;mar=1&amp;swg=1&amp;tnd=1&amp;vot=1&amp;per=1&amp;rnk=1&amp;minper=&amp;sort_dir=&amp;sort=&amp;minpercol=&amp;f=0&amp;off=0&amp;elect=0" TargetMode="External"/><Relationship Id="rId62" Type="http://schemas.openxmlformats.org/officeDocument/2006/relationships/hyperlink" Target="https://uselectionatlas.org/RESULTS/data.php?fips=36&amp;year=2020&amp;datatype=county&amp;wrd=0&amp;prc=0&amp;pop=1&amp;reg=1&amp;bal=1&amp;inv=1&amp;pinv=1&amp;vtor=1&amp;vap=1&amp;vac=1&amp;vtov=1&amp;vtoc=1&amp;mar=1&amp;swg=1&amp;tnd=1&amp;vot=1&amp;per=1&amp;rnk=1&amp;minper=&amp;sort_dir=&amp;sort=&amp;minpercol=&amp;f=0&amp;off=0&amp;elect=0" TargetMode="External"/><Relationship Id="rId70" Type="http://schemas.openxmlformats.org/officeDocument/2006/relationships/vmlDrawing" Target="../drawings/vmlDrawing3.vml"/><Relationship Id="rId75" Type="http://schemas.openxmlformats.org/officeDocument/2006/relationships/control" Target="../activeX/activeX15.xml"/><Relationship Id="rId83" Type="http://schemas.openxmlformats.org/officeDocument/2006/relationships/control" Target="../activeX/activeX20.xml"/><Relationship Id="rId88" Type="http://schemas.openxmlformats.org/officeDocument/2006/relationships/control" Target="../activeX/activeX25.xml"/><Relationship Id="rId91" Type="http://schemas.openxmlformats.org/officeDocument/2006/relationships/control" Target="../activeX/activeX28.xml"/><Relationship Id="rId96" Type="http://schemas.openxmlformats.org/officeDocument/2006/relationships/control" Target="../activeX/activeX33.xml"/><Relationship Id="rId1" Type="http://schemas.openxmlformats.org/officeDocument/2006/relationships/hyperlink" Target="https://uselectionatlas.org/" TargetMode="External"/><Relationship Id="rId6" Type="http://schemas.openxmlformats.org/officeDocument/2006/relationships/hyperlink" Target="https://uselectionatlas.org/FORUM/index.php" TargetMode="External"/><Relationship Id="rId15" Type="http://schemas.openxmlformats.org/officeDocument/2006/relationships/hyperlink" Target="https://uselectionatlas.org/RESULTS/data.php?fips=5&amp;year=2020&amp;datatype=county&amp;wrd=0&amp;prc=0&amp;pop=1&amp;reg=1&amp;bal=1&amp;inv=1&amp;pinv=1&amp;vtor=1&amp;vap=1&amp;vac=1&amp;vtov=1&amp;vtoc=1&amp;mar=1&amp;swg=1&amp;tnd=1&amp;vot=1&amp;per=1&amp;rnk=1&amp;minper=&amp;sort_dir=&amp;sort=&amp;minpercol=&amp;f=0&amp;off=0&amp;elect=0" TargetMode="External"/><Relationship Id="rId23" Type="http://schemas.openxmlformats.org/officeDocument/2006/relationships/hyperlink" Target="https://uselectionatlas.org/RESULTS/data.php?fips=28&amp;year=2020&amp;datatype=county&amp;wrd=0&amp;prc=0&amp;pop=1&amp;reg=1&amp;bal=1&amp;inv=1&amp;pinv=1&amp;vtor=1&amp;vap=1&amp;vac=1&amp;vtov=1&amp;vtoc=1&amp;mar=1&amp;swg=1&amp;tnd=1&amp;vot=1&amp;per=1&amp;rnk=1&amp;minper=&amp;sort_dir=&amp;sort=&amp;minpercol=&amp;f=0&amp;off=0&amp;elect=0" TargetMode="External"/><Relationship Id="rId28" Type="http://schemas.openxmlformats.org/officeDocument/2006/relationships/hyperlink" Target="https://uselectionatlas.org/RESULTS/data.php?fips=39&amp;year=2020&amp;datatype=county&amp;wrd=0&amp;prc=0&amp;pop=1&amp;reg=1&amp;bal=1&amp;inv=1&amp;pinv=1&amp;vtor=1&amp;vap=1&amp;vac=1&amp;vtov=1&amp;vtoc=1&amp;mar=1&amp;swg=1&amp;tnd=1&amp;vot=1&amp;per=1&amp;rnk=1&amp;minper=&amp;sort_dir=&amp;sort=&amp;minpercol=&amp;f=0&amp;off=0&amp;elect=0" TargetMode="External"/><Relationship Id="rId36" Type="http://schemas.openxmlformats.org/officeDocument/2006/relationships/hyperlink" Target="https://uselectionatlas.org/RESULTS/data.php?fips=56&amp;year=2020&amp;datatype=county&amp;wrd=0&amp;prc=0&amp;pop=1&amp;reg=1&amp;bal=1&amp;inv=1&amp;pinv=1&amp;vtor=1&amp;vap=1&amp;vac=1&amp;vtov=1&amp;vtoc=1&amp;mar=1&amp;swg=1&amp;tnd=1&amp;vot=1&amp;per=1&amp;rnk=1&amp;minper=&amp;sort_dir=&amp;sort=&amp;minpercol=&amp;f=0&amp;off=0&amp;elect=0" TargetMode="External"/><Relationship Id="rId49" Type="http://schemas.openxmlformats.org/officeDocument/2006/relationships/hyperlink" Target="https://uselectionatlas.org/RESULTS/data.php?fips=8&amp;year=2020&amp;datatype=county&amp;wrd=0&amp;prc=0&amp;pop=1&amp;reg=1&amp;bal=1&amp;inv=1&amp;pinv=1&amp;vtor=1&amp;vap=1&amp;vac=1&amp;vtov=1&amp;vtoc=1&amp;mar=1&amp;swg=1&amp;tnd=1&amp;vot=1&amp;per=1&amp;rnk=1&amp;minper=&amp;sort_dir=&amp;sort=&amp;minpercol=&amp;f=0&amp;off=0&amp;elect=0" TargetMode="External"/><Relationship Id="rId57" Type="http://schemas.openxmlformats.org/officeDocument/2006/relationships/hyperlink" Target="https://uselectionatlas.org/RESULTS/data.php?fips=34&amp;year=2020&amp;datatype=county&amp;wrd=0&amp;prc=0&amp;pop=1&amp;reg=1&amp;bal=1&amp;inv=1&amp;pinv=1&amp;vtor=1&amp;vap=1&amp;vac=1&amp;vtov=1&amp;vtoc=1&amp;mar=1&amp;swg=1&amp;tnd=1&amp;vot=1&amp;per=1&amp;rnk=1&amp;minper=&amp;sort_dir=&amp;sort=&amp;minpercol=&amp;f=0&amp;off=0&amp;elect=0" TargetMode="External"/><Relationship Id="rId10" Type="http://schemas.openxmlformats.org/officeDocument/2006/relationships/hyperlink" Target="https://uselectionatlas.org/login.php" TargetMode="External"/><Relationship Id="rId31" Type="http://schemas.openxmlformats.org/officeDocument/2006/relationships/hyperlink" Target="https://uselectionatlas.org/RESULTS/data.php?fips=46&amp;year=2020&amp;datatype=county&amp;wrd=0&amp;prc=0&amp;pop=1&amp;reg=1&amp;bal=1&amp;inv=1&amp;pinv=1&amp;vtor=1&amp;vap=1&amp;vac=1&amp;vtov=1&amp;vtoc=1&amp;mar=1&amp;swg=1&amp;tnd=1&amp;vot=1&amp;per=1&amp;rnk=1&amp;minper=&amp;sort_dir=&amp;sort=&amp;minpercol=&amp;f=0&amp;off=0&amp;elect=0" TargetMode="External"/><Relationship Id="rId44" Type="http://schemas.openxmlformats.org/officeDocument/2006/relationships/hyperlink" Target="https://uselectionatlas.org/RESULTS/data.php?fips=44&amp;year=2020&amp;datatype=county&amp;wrd=0&amp;prc=0&amp;pop=1&amp;reg=1&amp;bal=1&amp;inv=1&amp;pinv=1&amp;vtor=1&amp;vap=1&amp;vac=1&amp;vtov=1&amp;vtoc=1&amp;mar=1&amp;swg=1&amp;tnd=1&amp;vot=1&amp;per=1&amp;rnk=1&amp;minper=&amp;sort_dir=&amp;sort=&amp;minpercol=&amp;f=0&amp;off=0&amp;elect=0" TargetMode="External"/><Relationship Id="rId52" Type="http://schemas.openxmlformats.org/officeDocument/2006/relationships/hyperlink" Target="https://uselectionatlas.org/RESULTS/data.php?fips=55&amp;year=2020&amp;datatype=county&amp;wrd=0&amp;prc=0&amp;pop=1&amp;reg=1&amp;bal=1&amp;inv=1&amp;pinv=1&amp;vtor=1&amp;vap=1&amp;vac=1&amp;vtov=1&amp;vtoc=1&amp;mar=1&amp;swg=1&amp;tnd=1&amp;vot=1&amp;per=1&amp;rnk=1&amp;minper=&amp;sort_dir=&amp;sort=&amp;minpercol=&amp;f=0&amp;off=0&amp;elect=0" TargetMode="External"/><Relationship Id="rId60" Type="http://schemas.openxmlformats.org/officeDocument/2006/relationships/hyperlink" Target="https://uselectionatlas.org/RESULTS/data.php?fips=17&amp;year=2020&amp;datatype=county&amp;wrd=0&amp;prc=0&amp;pop=1&amp;reg=1&amp;bal=1&amp;inv=1&amp;pinv=1&amp;vtor=1&amp;vap=1&amp;vac=1&amp;vtov=1&amp;vtoc=1&amp;mar=1&amp;swg=1&amp;tnd=1&amp;vot=1&amp;per=1&amp;rnk=1&amp;minper=&amp;sort_dir=&amp;sort=&amp;minpercol=&amp;f=0&amp;off=0&amp;elect=0" TargetMode="External"/><Relationship Id="rId65" Type="http://schemas.openxmlformats.org/officeDocument/2006/relationships/hyperlink" Target="https://uselectionatlas.org/RESULTS/sources.php?year=2020&amp;type=vot&amp;f=0" TargetMode="External"/><Relationship Id="rId73" Type="http://schemas.openxmlformats.org/officeDocument/2006/relationships/control" Target="../activeX/activeX14.xml"/><Relationship Id="rId78" Type="http://schemas.openxmlformats.org/officeDocument/2006/relationships/image" Target="../media/image20.emf"/><Relationship Id="rId81" Type="http://schemas.openxmlformats.org/officeDocument/2006/relationships/control" Target="../activeX/activeX18.xml"/><Relationship Id="rId86" Type="http://schemas.openxmlformats.org/officeDocument/2006/relationships/control" Target="../activeX/activeX23.xml"/><Relationship Id="rId94" Type="http://schemas.openxmlformats.org/officeDocument/2006/relationships/control" Target="../activeX/activeX31.xml"/><Relationship Id="rId4" Type="http://schemas.openxmlformats.org/officeDocument/2006/relationships/hyperlink" Target="https://uselectionatlas.org/INFORMATION/index.php" TargetMode="External"/><Relationship Id="rId9" Type="http://schemas.openxmlformats.org/officeDocument/2006/relationships/hyperlink" Target="https://uselectionatlas.org/BOTTOM/email.php" TargetMode="External"/><Relationship Id="rId13" Type="http://schemas.openxmlformats.org/officeDocument/2006/relationships/hyperlink" Target="https://uselectionatlas.org/RESULTS/data.php?fips=1&amp;year=2020&amp;datatype=county&amp;wrd=0&amp;prc=0&amp;pop=1&amp;reg=1&amp;bal=1&amp;inv=1&amp;pinv=1&amp;vtor=1&amp;vap=1&amp;vac=1&amp;vtov=1&amp;vtoc=1&amp;mar=1&amp;swg=1&amp;tnd=1&amp;vot=1&amp;per=1&amp;rnk=1&amp;minper=&amp;sort_dir=&amp;sort=&amp;minpercol=&amp;f=0&amp;off=0&amp;elect=0" TargetMode="External"/><Relationship Id="rId18" Type="http://schemas.openxmlformats.org/officeDocument/2006/relationships/hyperlink" Target="https://uselectionatlas.org/RESULTS/data.php?fips=18&amp;year=2020&amp;datatype=county&amp;wrd=0&amp;prc=0&amp;pop=1&amp;reg=1&amp;bal=1&amp;inv=1&amp;pinv=1&amp;vtor=1&amp;vap=1&amp;vac=1&amp;vtov=1&amp;vtoc=1&amp;mar=1&amp;swg=1&amp;tnd=1&amp;vot=1&amp;per=1&amp;rnk=1&amp;minper=&amp;sort_dir=&amp;sort=&amp;minpercol=&amp;f=0&amp;off=0&amp;elect=0" TargetMode="External"/><Relationship Id="rId39" Type="http://schemas.openxmlformats.org/officeDocument/2006/relationships/hyperlink" Target="https://uselectionatlas.org/RESULTS/data.php?fips=11&amp;year=2020&amp;datatype=county&amp;wrd=0&amp;prc=0&amp;pop=1&amp;reg=1&amp;bal=1&amp;inv=1&amp;pinv=1&amp;vtor=1&amp;vap=1&amp;vac=1&amp;vtov=1&amp;vtoc=1&amp;mar=1&amp;swg=1&amp;tnd=1&amp;vot=1&amp;per=1&amp;rnk=1&amp;minper=&amp;sort_dir=&amp;sort=&amp;minpercol=&amp;f=0&amp;off=0&amp;elect=0" TargetMode="External"/><Relationship Id="rId34" Type="http://schemas.openxmlformats.org/officeDocument/2006/relationships/hyperlink" Target="https://uselectionatlas.org/RESULTS/data.php?fips=49&amp;year=2020&amp;datatype=county&amp;wrd=0&amp;prc=0&amp;pop=1&amp;reg=1&amp;bal=1&amp;inv=1&amp;pinv=1&amp;vtor=1&amp;vap=1&amp;vac=1&amp;vtov=1&amp;vtoc=1&amp;mar=1&amp;swg=1&amp;tnd=1&amp;vot=1&amp;per=1&amp;rnk=1&amp;minper=&amp;sort_dir=&amp;sort=&amp;minpercol=&amp;f=0&amp;off=0&amp;elect=0" TargetMode="External"/><Relationship Id="rId50" Type="http://schemas.openxmlformats.org/officeDocument/2006/relationships/hyperlink" Target="https://uselectionatlas.org/RESULTS/data.php?fips=24&amp;year=2020&amp;datatype=county&amp;wrd=0&amp;prc=0&amp;pop=1&amp;reg=1&amp;bal=1&amp;inv=1&amp;pinv=1&amp;vtor=1&amp;vap=1&amp;vac=1&amp;vtov=1&amp;vtoc=1&amp;mar=1&amp;swg=1&amp;tnd=1&amp;vot=1&amp;per=1&amp;rnk=1&amp;minper=&amp;sort_dir=&amp;sort=&amp;minpercol=&amp;f=0&amp;off=0&amp;elect=0" TargetMode="External"/><Relationship Id="rId55" Type="http://schemas.openxmlformats.org/officeDocument/2006/relationships/hyperlink" Target="https://uselectionatlas.org/RESULTS/data.php?fips=53&amp;year=2020&amp;datatype=county&amp;wrd=0&amp;prc=0&amp;pop=1&amp;reg=1&amp;bal=1&amp;inv=1&amp;pinv=1&amp;vtor=1&amp;vap=1&amp;vac=1&amp;vtov=1&amp;vtoc=1&amp;mar=1&amp;swg=1&amp;tnd=1&amp;vot=1&amp;per=1&amp;rnk=1&amp;minper=&amp;sort_dir=&amp;sort=&amp;minpercol=&amp;f=0&amp;off=0&amp;elect=0" TargetMode="External"/><Relationship Id="rId76" Type="http://schemas.openxmlformats.org/officeDocument/2006/relationships/image" Target="../media/image19.emf"/><Relationship Id="rId7" Type="http://schemas.openxmlformats.org/officeDocument/2006/relationships/hyperlink" Target="https://uselectionatlas.org/WIKI/" TargetMode="External"/><Relationship Id="rId71" Type="http://schemas.openxmlformats.org/officeDocument/2006/relationships/control" Target="../activeX/activeX13.xml"/><Relationship Id="rId92" Type="http://schemas.openxmlformats.org/officeDocument/2006/relationships/control" Target="../activeX/activeX29.xml"/><Relationship Id="rId2" Type="http://schemas.openxmlformats.org/officeDocument/2006/relationships/hyperlink" Target="https://uselectionatlas.org/2022.php" TargetMode="External"/><Relationship Id="rId29" Type="http://schemas.openxmlformats.org/officeDocument/2006/relationships/hyperlink" Target="https://uselectionatlas.org/RESULTS/data.php?fips=40&amp;year=2020&amp;datatype=county&amp;wrd=0&amp;prc=0&amp;pop=1&amp;reg=1&amp;bal=1&amp;inv=1&amp;pinv=1&amp;vtor=1&amp;vap=1&amp;vac=1&amp;vtov=1&amp;vtoc=1&amp;mar=1&amp;swg=1&amp;tnd=1&amp;vot=1&amp;per=1&amp;rnk=1&amp;minper=&amp;sort_dir=&amp;sort=&amp;minpercol=&amp;f=0&amp;off=0&amp;elect=0" TargetMode="External"/><Relationship Id="rId24" Type="http://schemas.openxmlformats.org/officeDocument/2006/relationships/hyperlink" Target="https://uselectionatlas.org/RESULTS/data.php?fips=29&amp;year=2020&amp;datatype=county&amp;wrd=0&amp;prc=0&amp;pop=1&amp;reg=1&amp;bal=1&amp;inv=1&amp;pinv=1&amp;vtor=1&amp;vap=1&amp;vac=1&amp;vtov=1&amp;vtoc=1&amp;mar=1&amp;swg=1&amp;tnd=1&amp;vot=1&amp;per=1&amp;rnk=1&amp;minper=&amp;sort_dir=&amp;sort=&amp;minpercol=&amp;f=0&amp;off=0&amp;elect=0" TargetMode="External"/><Relationship Id="rId40" Type="http://schemas.openxmlformats.org/officeDocument/2006/relationships/hyperlink" Target="https://uselectionatlas.org/RESULTS/data.php?fips=23&amp;year=2020&amp;datatype=county&amp;wrd=0&amp;prc=0&amp;pop=1&amp;reg=1&amp;bal=1&amp;inv=1&amp;pinv=1&amp;vtor=1&amp;vap=1&amp;vac=1&amp;vtov=1&amp;vtoc=1&amp;mar=1&amp;swg=1&amp;tnd=1&amp;vot=1&amp;per=1&amp;rnk=1&amp;minper=&amp;sort_dir=&amp;sort=&amp;minpercol=&amp;f=0&amp;off=0&amp;elect=0" TargetMode="External"/><Relationship Id="rId45" Type="http://schemas.openxmlformats.org/officeDocument/2006/relationships/hyperlink" Target="https://uselectionatlas.org/RESULTS/data.php?fips=35&amp;year=2020&amp;datatype=county&amp;wrd=0&amp;prc=0&amp;pop=1&amp;reg=1&amp;bal=1&amp;inv=1&amp;pinv=1&amp;vtor=1&amp;vap=1&amp;vac=1&amp;vtov=1&amp;vtoc=1&amp;mar=1&amp;swg=1&amp;tnd=1&amp;vot=1&amp;per=1&amp;rnk=1&amp;minper=&amp;sort_dir=&amp;sort=&amp;minpercol=&amp;f=0&amp;off=0&amp;elect=0" TargetMode="External"/><Relationship Id="rId66" Type="http://schemas.openxmlformats.org/officeDocument/2006/relationships/hyperlink" Target="https://uselectionatlas.org/RESULTS/sources.php?year=2020&amp;type=reg&amp;f=0" TargetMode="External"/><Relationship Id="rId87" Type="http://schemas.openxmlformats.org/officeDocument/2006/relationships/control" Target="../activeX/activeX24.xml"/><Relationship Id="rId61" Type="http://schemas.openxmlformats.org/officeDocument/2006/relationships/hyperlink" Target="https://uselectionatlas.org/RESULTS/data.php?fips=42&amp;year=2020&amp;datatype=county&amp;wrd=0&amp;prc=0&amp;pop=1&amp;reg=1&amp;bal=1&amp;inv=1&amp;pinv=1&amp;vtor=1&amp;vap=1&amp;vac=1&amp;vtov=1&amp;vtoc=1&amp;mar=1&amp;swg=1&amp;tnd=1&amp;vot=1&amp;per=1&amp;rnk=1&amp;minper=&amp;sort_dir=&amp;sort=&amp;minpercol=&amp;f=0&amp;off=0&amp;elect=0" TargetMode="External"/><Relationship Id="rId82" Type="http://schemas.openxmlformats.org/officeDocument/2006/relationships/control" Target="../activeX/activeX19.xml"/><Relationship Id="rId19" Type="http://schemas.openxmlformats.org/officeDocument/2006/relationships/hyperlink" Target="https://uselectionatlas.org/RESULTS/data.php?fips=19&amp;year=2020&amp;datatype=county&amp;wrd=0&amp;prc=0&amp;pop=1&amp;reg=1&amp;bal=1&amp;inv=1&amp;pinv=1&amp;vtor=1&amp;vap=1&amp;vac=1&amp;vtov=1&amp;vtoc=1&amp;mar=1&amp;swg=1&amp;tnd=1&amp;vot=1&amp;per=1&amp;rnk=1&amp;minper=&amp;sort_dir=&amp;sort=&amp;minpercol=&amp;f=0&amp;off=0&amp;elect=0" TargetMode="External"/><Relationship Id="rId14" Type="http://schemas.openxmlformats.org/officeDocument/2006/relationships/hyperlink" Target="https://uselectionatlas.org/RESULTS/data.php?fips=2&amp;year=2020&amp;datatype=county&amp;wrd=0&amp;prc=0&amp;pop=1&amp;reg=1&amp;bal=1&amp;inv=1&amp;pinv=1&amp;vtor=1&amp;vap=1&amp;vac=1&amp;vtov=1&amp;vtoc=1&amp;mar=1&amp;swg=1&amp;tnd=1&amp;vot=1&amp;per=1&amp;rnk=1&amp;minper=&amp;sort_dir=&amp;sort=&amp;minpercol=&amp;f=0&amp;off=0&amp;elect=0" TargetMode="External"/><Relationship Id="rId30" Type="http://schemas.openxmlformats.org/officeDocument/2006/relationships/hyperlink" Target="https://uselectionatlas.org/RESULTS/data.php?fips=45&amp;year=2020&amp;datatype=county&amp;wrd=0&amp;prc=0&amp;pop=1&amp;reg=1&amp;bal=1&amp;inv=1&amp;pinv=1&amp;vtor=1&amp;vap=1&amp;vac=1&amp;vtov=1&amp;vtoc=1&amp;mar=1&amp;swg=1&amp;tnd=1&amp;vot=1&amp;per=1&amp;rnk=1&amp;minper=&amp;sort_dir=&amp;sort=&amp;minpercol=&amp;f=0&amp;off=0&amp;elect=0" TargetMode="External"/><Relationship Id="rId35" Type="http://schemas.openxmlformats.org/officeDocument/2006/relationships/hyperlink" Target="https://uselectionatlas.org/RESULTS/data.php?fips=54&amp;year=2020&amp;datatype=county&amp;wrd=0&amp;prc=0&amp;pop=1&amp;reg=1&amp;bal=1&amp;inv=1&amp;pinv=1&amp;vtor=1&amp;vap=1&amp;vac=1&amp;vtov=1&amp;vtoc=1&amp;mar=1&amp;swg=1&amp;tnd=1&amp;vot=1&amp;per=1&amp;rnk=1&amp;minper=&amp;sort_dir=&amp;sort=&amp;minpercol=&amp;f=0&amp;off=0&amp;elect=0" TargetMode="External"/><Relationship Id="rId56" Type="http://schemas.openxmlformats.org/officeDocument/2006/relationships/hyperlink" Target="https://uselectionatlas.org/RESULTS/data.php?fips=51&amp;year=2020&amp;datatype=county&amp;wrd=0&amp;prc=0&amp;pop=1&amp;reg=1&amp;bal=1&amp;inv=1&amp;pinv=1&amp;vtor=1&amp;vap=1&amp;vac=1&amp;vtov=1&amp;vtoc=1&amp;mar=1&amp;swg=1&amp;tnd=1&amp;vot=1&amp;per=1&amp;rnk=1&amp;minper=&amp;sort_dir=&amp;sort=&amp;minpercol=&amp;f=0&amp;off=0&amp;elect=0" TargetMode="External"/><Relationship Id="rId77" Type="http://schemas.openxmlformats.org/officeDocument/2006/relationships/control" Target="../activeX/activeX1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5F525-4E2B-490E-B5A3-051425903669}">
  <sheetPr codeName="Sheet1">
    <tabColor theme="4" tint="-0.249977111117893"/>
  </sheetPr>
  <dimension ref="A1:O301"/>
  <sheetViews>
    <sheetView topLeftCell="A98" workbookViewId="0">
      <selection activeCell="A4" sqref="A4:O301"/>
    </sheetView>
  </sheetViews>
  <sheetFormatPr defaultRowHeight="14.5"/>
  <sheetData>
    <row r="1" spans="1:3">
      <c r="A1" s="1" t="s">
        <v>0</v>
      </c>
    </row>
    <row r="4" spans="1:3" ht="217.5">
      <c r="A4" s="2" t="s">
        <v>1</v>
      </c>
    </row>
    <row r="5" spans="1:3">
      <c r="A5" s="3" t="s">
        <v>2</v>
      </c>
    </row>
    <row r="6" spans="1:3">
      <c r="A6" s="4"/>
    </row>
    <row r="7" spans="1:3">
      <c r="A7" s="4"/>
    </row>
    <row r="8" spans="1:3">
      <c r="A8" s="5" t="s">
        <v>3</v>
      </c>
    </row>
    <row r="9" spans="1:3">
      <c r="A9" s="6" t="s">
        <v>4</v>
      </c>
    </row>
    <row r="10" spans="1:3">
      <c r="A10" s="7" t="s">
        <v>5</v>
      </c>
      <c r="B10" s="8" t="s">
        <v>6</v>
      </c>
      <c r="C10" s="9" t="s">
        <v>7</v>
      </c>
    </row>
    <row r="11" spans="1:3">
      <c r="A11" s="11"/>
      <c r="B11" s="12">
        <v>1</v>
      </c>
      <c r="C11" s="14"/>
    </row>
    <row r="12" spans="1:3">
      <c r="A12" s="10">
        <v>2020</v>
      </c>
      <c r="B12" s="15">
        <v>2021</v>
      </c>
      <c r="C12" s="9">
        <v>2022</v>
      </c>
    </row>
    <row r="13" spans="1:3">
      <c r="A13" s="16" t="s">
        <v>8</v>
      </c>
    </row>
    <row r="14" spans="1:3">
      <c r="A14" s="7" t="s">
        <v>9</v>
      </c>
    </row>
    <row r="15" spans="1:3">
      <c r="A15" s="19"/>
    </row>
    <row r="16" spans="1:3" ht="29">
      <c r="A16" s="20" t="s">
        <v>10</v>
      </c>
    </row>
    <row r="17" spans="1:1" ht="29">
      <c r="A17" s="20" t="s">
        <v>11</v>
      </c>
    </row>
    <row r="18" spans="1:1" ht="52">
      <c r="A18" s="21" t="s">
        <v>12</v>
      </c>
    </row>
    <row r="19" spans="1:1" ht="52.5">
      <c r="A19" s="23" t="s">
        <v>13</v>
      </c>
    </row>
    <row r="20" spans="1:1" ht="22.5">
      <c r="A20" s="24"/>
    </row>
    <row r="21" spans="1:1" ht="90">
      <c r="A21" s="24" t="s">
        <v>14</v>
      </c>
    </row>
    <row r="22" spans="1:1" ht="127.5">
      <c r="A22" s="25" t="s">
        <v>15</v>
      </c>
    </row>
    <row r="23" spans="1:1" ht="39.5">
      <c r="A23" s="26">
        <v>26889258</v>
      </c>
    </row>
    <row r="24" spans="1:1" ht="51">
      <c r="A24" s="25" t="s">
        <v>16</v>
      </c>
    </row>
    <row r="25" spans="1:1" ht="39.5">
      <c r="A25" s="27">
        <v>453897</v>
      </c>
    </row>
    <row r="26" spans="1:1" ht="76.5">
      <c r="A26" s="25" t="s">
        <v>17</v>
      </c>
    </row>
    <row r="27" spans="1:1" ht="39.5">
      <c r="A27" s="28">
        <v>16574461</v>
      </c>
    </row>
    <row r="28" spans="1:1" ht="29">
      <c r="A28" s="29" t="s">
        <v>18</v>
      </c>
    </row>
    <row r="29" spans="1:1" ht="26.5" thickBot="1">
      <c r="A29" s="30" t="s">
        <v>19</v>
      </c>
    </row>
    <row r="30" spans="1:1" ht="18">
      <c r="A30" s="31">
        <v>17028358</v>
      </c>
    </row>
    <row r="31" spans="1:1" ht="31.5">
      <c r="A31" s="32" t="s">
        <v>20</v>
      </c>
    </row>
    <row r="32" spans="1:1" ht="29">
      <c r="A32" s="33" t="s">
        <v>21</v>
      </c>
    </row>
    <row r="33" spans="1:15" ht="21">
      <c r="A33" s="32" t="s">
        <v>22</v>
      </c>
    </row>
    <row r="34" spans="1:15" ht="26.5">
      <c r="A34" s="34" t="s">
        <v>23</v>
      </c>
    </row>
    <row r="35" spans="1:15">
      <c r="A35" s="32" t="s">
        <v>24</v>
      </c>
    </row>
    <row r="36" spans="1:15" ht="29">
      <c r="A36" s="29" t="s">
        <v>25</v>
      </c>
    </row>
    <row r="37" spans="1:15" ht="288">
      <c r="A37" s="35" t="s">
        <v>26</v>
      </c>
    </row>
    <row r="38" spans="1:15" ht="29">
      <c r="A38" s="29" t="s">
        <v>27</v>
      </c>
    </row>
    <row r="39" spans="1:15" ht="101.5">
      <c r="A39" s="2" t="s">
        <v>28</v>
      </c>
    </row>
    <row r="40" spans="1:15" ht="58">
      <c r="A40" s="2" t="s">
        <v>29</v>
      </c>
    </row>
    <row r="41" spans="1:15">
      <c r="A41" s="18"/>
    </row>
    <row r="42" spans="1:15">
      <c r="A42" s="20" t="s">
        <v>30</v>
      </c>
    </row>
    <row r="43" spans="1:15" ht="29">
      <c r="A43" s="20" t="s">
        <v>31</v>
      </c>
    </row>
    <row r="44" spans="1:15" ht="15" thickBot="1">
      <c r="A44" s="36" t="s">
        <v>32</v>
      </c>
    </row>
    <row r="45" spans="1:15">
      <c r="A45" s="71" t="s">
        <v>33</v>
      </c>
      <c r="B45" s="60" t="s">
        <v>34</v>
      </c>
      <c r="C45" s="60" t="s">
        <v>36</v>
      </c>
      <c r="D45" s="60" t="s">
        <v>38</v>
      </c>
      <c r="E45" s="60" t="s">
        <v>36</v>
      </c>
      <c r="F45" s="60" t="s">
        <v>38</v>
      </c>
      <c r="G45" s="60" t="s">
        <v>36</v>
      </c>
      <c r="H45" s="60" t="s">
        <v>40</v>
      </c>
      <c r="I45" s="60" t="s">
        <v>41</v>
      </c>
      <c r="J45" s="60" t="s">
        <v>43</v>
      </c>
      <c r="K45" s="60" t="s">
        <v>36</v>
      </c>
      <c r="L45" s="60" t="s">
        <v>45</v>
      </c>
      <c r="M45" s="71" t="s">
        <v>11</v>
      </c>
      <c r="N45" s="71" t="s">
        <v>46</v>
      </c>
      <c r="O45" s="71" t="s">
        <v>18</v>
      </c>
    </row>
    <row r="46" spans="1:15" ht="15" thickBot="1">
      <c r="A46" s="72"/>
      <c r="B46" s="38" t="s">
        <v>35</v>
      </c>
      <c r="C46" s="38" t="s">
        <v>37</v>
      </c>
      <c r="D46" s="38" t="s">
        <v>37</v>
      </c>
      <c r="E46" s="38" t="s">
        <v>24</v>
      </c>
      <c r="F46" s="38" t="s">
        <v>24</v>
      </c>
      <c r="G46" s="38" t="s">
        <v>39</v>
      </c>
      <c r="H46" s="38" t="s">
        <v>37</v>
      </c>
      <c r="I46" s="38" t="s">
        <v>42</v>
      </c>
      <c r="J46" s="38" t="s">
        <v>42</v>
      </c>
      <c r="K46" s="38" t="s">
        <v>44</v>
      </c>
      <c r="L46" s="38" t="s">
        <v>42</v>
      </c>
      <c r="M46" s="72"/>
      <c r="N46" s="72"/>
      <c r="O46" s="72"/>
    </row>
    <row r="47" spans="1:15" ht="33.5" thickBot="1">
      <c r="A47" s="61"/>
      <c r="B47" s="40" t="s">
        <v>47</v>
      </c>
      <c r="C47" s="41">
        <v>26889258</v>
      </c>
      <c r="D47" s="41">
        <v>105380</v>
      </c>
      <c r="E47" s="41">
        <v>453897</v>
      </c>
      <c r="F47" s="41">
        <v>1588</v>
      </c>
      <c r="G47" s="41">
        <v>16574461</v>
      </c>
      <c r="H47" s="41">
        <v>9860900</v>
      </c>
      <c r="I47" s="41">
        <v>81236</v>
      </c>
      <c r="J47" s="41">
        <v>1371</v>
      </c>
      <c r="K47" s="41">
        <v>313811981</v>
      </c>
      <c r="L47" s="41">
        <v>948065</v>
      </c>
      <c r="M47" s="39"/>
      <c r="N47" s="39"/>
      <c r="O47" s="39"/>
    </row>
    <row r="48" spans="1:15" ht="29.5" thickBot="1">
      <c r="A48" s="62">
        <v>1</v>
      </c>
      <c r="B48" s="42" t="s">
        <v>48</v>
      </c>
      <c r="C48" s="43">
        <v>3320726</v>
      </c>
      <c r="D48" s="44">
        <v>10064</v>
      </c>
      <c r="E48" s="43">
        <v>41151</v>
      </c>
      <c r="F48" s="45">
        <v>227</v>
      </c>
      <c r="G48" s="43">
        <v>1588513</v>
      </c>
      <c r="H48" s="43">
        <v>1691062</v>
      </c>
      <c r="I48" s="43">
        <v>84043</v>
      </c>
      <c r="J48" s="43">
        <v>1041</v>
      </c>
      <c r="K48" s="43">
        <v>42569193</v>
      </c>
      <c r="L48" s="43">
        <v>1077368</v>
      </c>
      <c r="M48" s="43">
        <v>39512223</v>
      </c>
      <c r="N48" s="46" t="s">
        <v>49</v>
      </c>
      <c r="O48" s="48" t="s">
        <v>50</v>
      </c>
    </row>
    <row r="49" spans="1:15" ht="29.5" thickBot="1">
      <c r="A49" s="62">
        <v>2</v>
      </c>
      <c r="B49" s="42" t="s">
        <v>51</v>
      </c>
      <c r="C49" s="43">
        <v>2411961</v>
      </c>
      <c r="D49" s="44">
        <v>16000</v>
      </c>
      <c r="E49" s="43">
        <v>37430</v>
      </c>
      <c r="F49" s="45">
        <v>49</v>
      </c>
      <c r="G49" s="43">
        <v>1993551</v>
      </c>
      <c r="H49" s="43">
        <v>380980</v>
      </c>
      <c r="I49" s="43">
        <v>83183</v>
      </c>
      <c r="J49" s="43">
        <v>1291</v>
      </c>
      <c r="K49" s="43">
        <v>20247888</v>
      </c>
      <c r="L49" s="43">
        <v>698302</v>
      </c>
      <c r="M49" s="43">
        <v>28995881</v>
      </c>
      <c r="N49" s="46" t="s">
        <v>52</v>
      </c>
      <c r="O49" s="48" t="s">
        <v>50</v>
      </c>
    </row>
    <row r="50" spans="1:15" ht="29.5" thickBot="1">
      <c r="A50" s="62">
        <v>3</v>
      </c>
      <c r="B50" s="42" t="s">
        <v>53</v>
      </c>
      <c r="C50" s="43">
        <v>1727107</v>
      </c>
      <c r="D50" s="44">
        <v>5730</v>
      </c>
      <c r="E50" s="43">
        <v>26685</v>
      </c>
      <c r="F50" s="45">
        <v>206</v>
      </c>
      <c r="G50" s="43">
        <v>885783</v>
      </c>
      <c r="H50" s="43">
        <v>814639</v>
      </c>
      <c r="I50" s="43">
        <v>80414</v>
      </c>
      <c r="J50" s="43">
        <v>1242</v>
      </c>
      <c r="K50" s="43">
        <v>19157510</v>
      </c>
      <c r="L50" s="43">
        <v>891971</v>
      </c>
      <c r="M50" s="43">
        <v>21477737</v>
      </c>
      <c r="N50" s="46" t="s">
        <v>52</v>
      </c>
      <c r="O50" s="48" t="s">
        <v>50</v>
      </c>
    </row>
    <row r="51" spans="1:15" ht="29.5" thickBot="1">
      <c r="A51" s="62">
        <v>4</v>
      </c>
      <c r="B51" s="42" t="s">
        <v>54</v>
      </c>
      <c r="C51" s="43">
        <v>1463650</v>
      </c>
      <c r="D51" s="44">
        <v>8264</v>
      </c>
      <c r="E51" s="43">
        <v>43857</v>
      </c>
      <c r="F51" s="45">
        <v>156</v>
      </c>
      <c r="G51" s="43">
        <v>554133</v>
      </c>
      <c r="H51" s="43">
        <v>865660</v>
      </c>
      <c r="I51" s="43">
        <v>75238</v>
      </c>
      <c r="J51" s="43">
        <v>2254</v>
      </c>
      <c r="K51" s="43">
        <v>32336789</v>
      </c>
      <c r="L51" s="43">
        <v>1662256</v>
      </c>
      <c r="M51" s="43">
        <v>19453561</v>
      </c>
      <c r="N51" s="46" t="s">
        <v>52</v>
      </c>
      <c r="O51" s="48" t="s">
        <v>50</v>
      </c>
    </row>
    <row r="52" spans="1:15" ht="29.5" thickBot="1">
      <c r="A52" s="62">
        <v>5</v>
      </c>
      <c r="B52" s="42" t="s">
        <v>55</v>
      </c>
      <c r="C52" s="43">
        <v>1128613</v>
      </c>
      <c r="D52" s="44">
        <v>2312</v>
      </c>
      <c r="E52" s="43">
        <v>21273</v>
      </c>
      <c r="F52" s="45">
        <v>20</v>
      </c>
      <c r="G52" s="43">
        <v>928509</v>
      </c>
      <c r="H52" s="43">
        <v>178831</v>
      </c>
      <c r="I52" s="43">
        <v>89065</v>
      </c>
      <c r="J52" s="43">
        <v>1679</v>
      </c>
      <c r="K52" s="43">
        <v>16100555</v>
      </c>
      <c r="L52" s="43">
        <v>1270579</v>
      </c>
      <c r="M52" s="43">
        <v>12671821</v>
      </c>
      <c r="N52" s="46" t="s">
        <v>56</v>
      </c>
      <c r="O52" s="48" t="s">
        <v>50</v>
      </c>
    </row>
    <row r="53" spans="1:15" ht="29.5" thickBot="1">
      <c r="A53" s="62">
        <v>6</v>
      </c>
      <c r="B53" s="42" t="s">
        <v>57</v>
      </c>
      <c r="C53" s="43">
        <v>912479</v>
      </c>
      <c r="D53" s="44">
        <v>3034</v>
      </c>
      <c r="E53" s="43">
        <v>14242</v>
      </c>
      <c r="F53" s="45">
        <v>44</v>
      </c>
      <c r="G53" s="43">
        <v>396619</v>
      </c>
      <c r="H53" s="43">
        <v>501618</v>
      </c>
      <c r="I53" s="43">
        <v>85942</v>
      </c>
      <c r="J53" s="43">
        <v>1341</v>
      </c>
      <c r="K53" s="43">
        <v>6920557</v>
      </c>
      <c r="L53" s="43">
        <v>651811</v>
      </c>
      <c r="M53" s="43">
        <v>10617423</v>
      </c>
      <c r="N53" s="46" t="s">
        <v>58</v>
      </c>
      <c r="O53" s="48" t="s">
        <v>50</v>
      </c>
    </row>
    <row r="54" spans="1:15" ht="29.5" thickBot="1">
      <c r="A54" s="62">
        <v>7</v>
      </c>
      <c r="B54" s="42" t="s">
        <v>59</v>
      </c>
      <c r="C54" s="43">
        <v>899079</v>
      </c>
      <c r="D54" s="44">
        <v>3287</v>
      </c>
      <c r="E54" s="43">
        <v>11230</v>
      </c>
      <c r="F54" s="45">
        <v>53</v>
      </c>
      <c r="G54" s="43">
        <v>786249</v>
      </c>
      <c r="H54" s="43">
        <v>101600</v>
      </c>
      <c r="I54" s="43">
        <v>76916</v>
      </c>
      <c r="J54" s="47">
        <v>961</v>
      </c>
      <c r="K54" s="43">
        <v>9104857</v>
      </c>
      <c r="L54" s="43">
        <v>778919</v>
      </c>
      <c r="M54" s="43">
        <v>11689100</v>
      </c>
      <c r="N54" s="46" t="s">
        <v>52</v>
      </c>
      <c r="O54" s="48" t="s">
        <v>50</v>
      </c>
    </row>
    <row r="55" spans="1:15" ht="29.5" thickBot="1">
      <c r="A55" s="62">
        <v>8</v>
      </c>
      <c r="B55" s="42" t="s">
        <v>60</v>
      </c>
      <c r="C55" s="43">
        <v>851933</v>
      </c>
      <c r="D55" s="44">
        <v>3689</v>
      </c>
      <c r="E55" s="43">
        <v>21797</v>
      </c>
      <c r="F55" s="45">
        <v>26</v>
      </c>
      <c r="G55" s="43">
        <v>688175</v>
      </c>
      <c r="H55" s="43">
        <v>141961</v>
      </c>
      <c r="I55" s="43">
        <v>66547</v>
      </c>
      <c r="J55" s="43">
        <v>1703</v>
      </c>
      <c r="K55" s="43">
        <v>9264604</v>
      </c>
      <c r="L55" s="43">
        <v>723685</v>
      </c>
      <c r="M55" s="43">
        <v>12801989</v>
      </c>
      <c r="N55" s="46" t="s">
        <v>49</v>
      </c>
      <c r="O55" s="48" t="s">
        <v>50</v>
      </c>
    </row>
    <row r="56" spans="1:15" ht="29.5" thickBot="1">
      <c r="A56" s="62">
        <v>9</v>
      </c>
      <c r="B56" s="42" t="s">
        <v>61</v>
      </c>
      <c r="C56" s="43">
        <v>762145</v>
      </c>
      <c r="D56" s="44">
        <v>3741</v>
      </c>
      <c r="E56" s="43">
        <v>13124</v>
      </c>
      <c r="F56" s="45">
        <v>4</v>
      </c>
      <c r="G56" s="43">
        <v>103439</v>
      </c>
      <c r="H56" s="43">
        <v>645582</v>
      </c>
      <c r="I56" s="43">
        <v>104709</v>
      </c>
      <c r="J56" s="43">
        <v>1803</v>
      </c>
      <c r="K56" s="43">
        <v>3886071</v>
      </c>
      <c r="L56" s="43">
        <v>533895</v>
      </c>
      <c r="M56" s="43">
        <v>7278717</v>
      </c>
      <c r="N56" s="48" t="s">
        <v>62</v>
      </c>
      <c r="O56" s="48" t="s">
        <v>50</v>
      </c>
    </row>
    <row r="57" spans="1:15" ht="29.5" thickBot="1">
      <c r="A57" s="62">
        <v>10</v>
      </c>
      <c r="B57" s="42" t="s">
        <v>63</v>
      </c>
      <c r="C57" s="43">
        <v>761302</v>
      </c>
      <c r="D57" s="44">
        <v>3776</v>
      </c>
      <c r="E57" s="43">
        <v>9342</v>
      </c>
      <c r="F57" s="45">
        <v>7</v>
      </c>
      <c r="G57" s="43">
        <v>683697</v>
      </c>
      <c r="H57" s="43">
        <v>68263</v>
      </c>
      <c r="I57" s="43">
        <v>72587</v>
      </c>
      <c r="J57" s="47">
        <v>891</v>
      </c>
      <c r="K57" s="43">
        <v>8908258</v>
      </c>
      <c r="L57" s="43">
        <v>849369</v>
      </c>
      <c r="M57" s="43">
        <v>10488084</v>
      </c>
      <c r="N57" s="46" t="s">
        <v>64</v>
      </c>
      <c r="O57" s="48" t="s">
        <v>50</v>
      </c>
    </row>
    <row r="58" spans="1:15" ht="29.5" thickBot="1">
      <c r="A58" s="62">
        <v>11</v>
      </c>
      <c r="B58" s="42" t="s">
        <v>65</v>
      </c>
      <c r="C58" s="43">
        <v>729187</v>
      </c>
      <c r="D58" s="44">
        <v>1326</v>
      </c>
      <c r="E58" s="43">
        <v>9753</v>
      </c>
      <c r="F58" s="45">
        <v>103</v>
      </c>
      <c r="G58" s="43">
        <v>685162</v>
      </c>
      <c r="H58" s="43">
        <v>34272</v>
      </c>
      <c r="I58" s="43">
        <v>106775</v>
      </c>
      <c r="J58" s="43">
        <v>1428</v>
      </c>
      <c r="K58" s="43">
        <v>6336990</v>
      </c>
      <c r="L58" s="43">
        <v>927929</v>
      </c>
      <c r="M58" s="43">
        <v>6829174</v>
      </c>
      <c r="N58" s="46" t="s">
        <v>64</v>
      </c>
      <c r="O58" s="48" t="s">
        <v>50</v>
      </c>
    </row>
    <row r="59" spans="1:15" ht="29.5" thickBot="1">
      <c r="A59" s="62">
        <v>12</v>
      </c>
      <c r="B59" s="42" t="s">
        <v>66</v>
      </c>
      <c r="C59" s="43">
        <v>700346</v>
      </c>
      <c r="D59" s="44">
        <v>3517</v>
      </c>
      <c r="E59" s="43">
        <v>21514</v>
      </c>
      <c r="F59" s="45">
        <v>30</v>
      </c>
      <c r="G59" s="43">
        <v>398693</v>
      </c>
      <c r="H59" s="43">
        <v>280139</v>
      </c>
      <c r="I59" s="43">
        <v>78848</v>
      </c>
      <c r="J59" s="43">
        <v>2422</v>
      </c>
      <c r="K59" s="43">
        <v>9493957</v>
      </c>
      <c r="L59" s="43">
        <v>1068876</v>
      </c>
      <c r="M59" s="43">
        <v>8882190</v>
      </c>
      <c r="N59" s="46" t="s">
        <v>49</v>
      </c>
      <c r="O59" s="48" t="s">
        <v>50</v>
      </c>
    </row>
    <row r="60" spans="1:15" ht="29.5" thickBot="1">
      <c r="A60" s="62">
        <v>13</v>
      </c>
      <c r="B60" s="42" t="s">
        <v>67</v>
      </c>
      <c r="C60" s="43">
        <v>628391</v>
      </c>
      <c r="D60" s="44">
        <v>1709</v>
      </c>
      <c r="E60" s="43">
        <v>9989</v>
      </c>
      <c r="F60" s="45">
        <v>15</v>
      </c>
      <c r="G60" s="43">
        <v>407664</v>
      </c>
      <c r="H60" s="43">
        <v>210738</v>
      </c>
      <c r="I60" s="43">
        <v>93341</v>
      </c>
      <c r="J60" s="43">
        <v>1484</v>
      </c>
      <c r="K60" s="43">
        <v>7039744</v>
      </c>
      <c r="L60" s="43">
        <v>1045680</v>
      </c>
      <c r="M60" s="43">
        <v>6732219</v>
      </c>
      <c r="N60" s="46" t="s">
        <v>58</v>
      </c>
      <c r="O60" s="48" t="s">
        <v>50</v>
      </c>
    </row>
    <row r="61" spans="1:15" ht="29.5" thickBot="1">
      <c r="A61" s="62">
        <v>14</v>
      </c>
      <c r="B61" s="42" t="s">
        <v>68</v>
      </c>
      <c r="C61" s="43">
        <v>612710</v>
      </c>
      <c r="D61" s="44">
        <v>1539</v>
      </c>
      <c r="E61" s="43">
        <v>15536</v>
      </c>
      <c r="F61" s="45">
        <v>11</v>
      </c>
      <c r="G61" s="43">
        <v>481801</v>
      </c>
      <c r="H61" s="43">
        <v>115373</v>
      </c>
      <c r="I61" s="43">
        <v>61352</v>
      </c>
      <c r="J61" s="43">
        <v>1556</v>
      </c>
      <c r="K61" s="43">
        <v>10007151</v>
      </c>
      <c r="L61" s="43">
        <v>1002032</v>
      </c>
      <c r="M61" s="43">
        <v>9986857</v>
      </c>
      <c r="N61" s="46" t="s">
        <v>69</v>
      </c>
      <c r="O61" s="48" t="s">
        <v>50</v>
      </c>
    </row>
    <row r="62" spans="1:15" ht="29.5" thickBot="1">
      <c r="A62" s="62">
        <v>15</v>
      </c>
      <c r="B62" s="42" t="s">
        <v>70</v>
      </c>
      <c r="C62" s="43">
        <v>543165</v>
      </c>
      <c r="D62" s="49">
        <v>750</v>
      </c>
      <c r="E62" s="43">
        <v>5897</v>
      </c>
      <c r="F62" s="45">
        <v>1</v>
      </c>
      <c r="G62" s="43">
        <v>518801</v>
      </c>
      <c r="H62" s="43">
        <v>18467</v>
      </c>
      <c r="I62" s="43">
        <v>93288</v>
      </c>
      <c r="J62" s="43">
        <v>1013</v>
      </c>
      <c r="K62" s="43">
        <v>3053835</v>
      </c>
      <c r="L62" s="43">
        <v>524495</v>
      </c>
      <c r="M62" s="43">
        <v>5822434</v>
      </c>
      <c r="N62" s="46" t="s">
        <v>71</v>
      </c>
      <c r="O62" s="48" t="s">
        <v>50</v>
      </c>
    </row>
    <row r="63" spans="1:15" ht="29.5" thickBot="1">
      <c r="A63" s="62">
        <v>16</v>
      </c>
      <c r="B63" s="42" t="s">
        <v>72</v>
      </c>
      <c r="C63" s="43">
        <v>526423</v>
      </c>
      <c r="D63" s="44">
        <v>2398</v>
      </c>
      <c r="E63" s="43">
        <v>14607</v>
      </c>
      <c r="F63" s="45">
        <v>30</v>
      </c>
      <c r="G63" s="43">
        <v>439887</v>
      </c>
      <c r="H63" s="43">
        <v>71929</v>
      </c>
      <c r="I63" s="43">
        <v>76376</v>
      </c>
      <c r="J63" s="43">
        <v>2119</v>
      </c>
      <c r="K63" s="43">
        <v>13721200</v>
      </c>
      <c r="L63" s="43">
        <v>1990743</v>
      </c>
      <c r="M63" s="43">
        <v>6892503</v>
      </c>
      <c r="N63" s="48" t="s">
        <v>62</v>
      </c>
      <c r="O63" s="48" t="s">
        <v>50</v>
      </c>
    </row>
    <row r="64" spans="1:15" ht="29.5" thickBot="1">
      <c r="A64" s="62">
        <v>17</v>
      </c>
      <c r="B64" s="42" t="s">
        <v>73</v>
      </c>
      <c r="C64" s="43">
        <v>507640</v>
      </c>
      <c r="D64" s="44">
        <v>2861</v>
      </c>
      <c r="E64" s="43">
        <v>6474</v>
      </c>
      <c r="F64" s="45">
        <v>10</v>
      </c>
      <c r="G64" s="43">
        <v>40322</v>
      </c>
      <c r="H64" s="43">
        <v>460844</v>
      </c>
      <c r="I64" s="43">
        <v>59474</v>
      </c>
      <c r="J64" s="47">
        <v>758</v>
      </c>
      <c r="K64" s="43">
        <v>6535045</v>
      </c>
      <c r="L64" s="43">
        <v>765629</v>
      </c>
      <c r="M64" s="43">
        <v>8535519</v>
      </c>
      <c r="N64" s="46" t="s">
        <v>58</v>
      </c>
      <c r="O64" s="48" t="s">
        <v>50</v>
      </c>
    </row>
    <row r="65" spans="1:15" ht="29.5" thickBot="1">
      <c r="A65" s="62">
        <v>18</v>
      </c>
      <c r="B65" s="42" t="s">
        <v>74</v>
      </c>
      <c r="C65" s="43">
        <v>499523</v>
      </c>
      <c r="D65" s="44">
        <v>1240</v>
      </c>
      <c r="E65" s="43">
        <v>7383</v>
      </c>
      <c r="F65" s="45">
        <v>13</v>
      </c>
      <c r="G65" s="43">
        <v>195615</v>
      </c>
      <c r="H65" s="43">
        <v>296525</v>
      </c>
      <c r="I65" s="43">
        <v>81390</v>
      </c>
      <c r="J65" s="43">
        <v>1203</v>
      </c>
      <c r="K65" s="43">
        <v>4815665</v>
      </c>
      <c r="L65" s="43">
        <v>784639</v>
      </c>
      <c r="M65" s="43">
        <v>6137428</v>
      </c>
      <c r="N65" s="46" t="s">
        <v>75</v>
      </c>
      <c r="O65" s="48" t="s">
        <v>50</v>
      </c>
    </row>
    <row r="66" spans="1:15" ht="29.5" thickBot="1">
      <c r="A66" s="62">
        <v>19</v>
      </c>
      <c r="B66" s="42" t="s">
        <v>76</v>
      </c>
      <c r="C66" s="43">
        <v>462528</v>
      </c>
      <c r="D66" s="49">
        <v>721</v>
      </c>
      <c r="E66" s="43">
        <v>6270</v>
      </c>
      <c r="F66" s="45">
        <v>2</v>
      </c>
      <c r="G66" s="43">
        <v>447420</v>
      </c>
      <c r="H66" s="43">
        <v>8838</v>
      </c>
      <c r="I66" s="43">
        <v>82014</v>
      </c>
      <c r="J66" s="43">
        <v>1112</v>
      </c>
      <c r="K66" s="43">
        <v>6597842</v>
      </c>
      <c r="L66" s="43">
        <v>1169906</v>
      </c>
      <c r="M66" s="43">
        <v>5639632</v>
      </c>
      <c r="N66" s="46" t="s">
        <v>58</v>
      </c>
      <c r="O66" s="48" t="s">
        <v>50</v>
      </c>
    </row>
    <row r="67" spans="1:15" ht="29.5" thickBot="1">
      <c r="A67" s="62">
        <v>20</v>
      </c>
      <c r="B67" s="42" t="s">
        <v>77</v>
      </c>
      <c r="C67" s="43">
        <v>460860</v>
      </c>
      <c r="D67" s="44">
        <v>1221</v>
      </c>
      <c r="E67" s="43">
        <v>7688</v>
      </c>
      <c r="F67" s="47"/>
      <c r="G67" s="43">
        <v>242143</v>
      </c>
      <c r="H67" s="43">
        <v>211029</v>
      </c>
      <c r="I67" s="43">
        <v>93992</v>
      </c>
      <c r="J67" s="43">
        <v>1568</v>
      </c>
      <c r="K67" s="43">
        <v>2250276</v>
      </c>
      <c r="L67" s="43">
        <v>458942</v>
      </c>
      <c r="M67" s="43">
        <v>4903185</v>
      </c>
      <c r="N67" s="48" t="s">
        <v>62</v>
      </c>
      <c r="O67" s="48" t="s">
        <v>50</v>
      </c>
    </row>
    <row r="68" spans="1:15" ht="29.5" thickBot="1">
      <c r="A68" s="62">
        <v>21</v>
      </c>
      <c r="B68" s="42" t="s">
        <v>78</v>
      </c>
      <c r="C68" s="43">
        <v>445916</v>
      </c>
      <c r="D68" s="44">
        <v>2530</v>
      </c>
      <c r="E68" s="43">
        <v>7283</v>
      </c>
      <c r="F68" s="45">
        <v>241</v>
      </c>
      <c r="G68" s="43">
        <v>197810</v>
      </c>
      <c r="H68" s="43">
        <v>240823</v>
      </c>
      <c r="I68" s="43">
        <v>86607</v>
      </c>
      <c r="J68" s="43">
        <v>1415</v>
      </c>
      <c r="K68" s="43">
        <v>4997535</v>
      </c>
      <c r="L68" s="43">
        <v>970638</v>
      </c>
      <c r="M68" s="43">
        <v>5148714</v>
      </c>
      <c r="N68" s="46" t="s">
        <v>64</v>
      </c>
      <c r="O68" s="48" t="s">
        <v>50</v>
      </c>
    </row>
    <row r="69" spans="1:15" ht="29.5" thickBot="1">
      <c r="A69" s="62">
        <v>22</v>
      </c>
      <c r="B69" s="42" t="s">
        <v>79</v>
      </c>
      <c r="C69" s="43">
        <v>401591</v>
      </c>
      <c r="D69" s="49">
        <v>965</v>
      </c>
      <c r="E69" s="43">
        <v>8912</v>
      </c>
      <c r="F69" s="45">
        <v>53</v>
      </c>
      <c r="G69" s="43">
        <v>344321</v>
      </c>
      <c r="H69" s="43">
        <v>48358</v>
      </c>
      <c r="I69" s="43">
        <v>86386</v>
      </c>
      <c r="J69" s="43">
        <v>1917</v>
      </c>
      <c r="K69" s="43">
        <v>5328079</v>
      </c>
      <c r="L69" s="43">
        <v>1146121</v>
      </c>
      <c r="M69" s="43">
        <v>4648794</v>
      </c>
      <c r="N69" s="46" t="s">
        <v>49</v>
      </c>
      <c r="O69" s="48" t="s">
        <v>50</v>
      </c>
    </row>
    <row r="70" spans="1:15" ht="29.5" thickBot="1">
      <c r="A70" s="62">
        <v>23</v>
      </c>
      <c r="B70" s="42" t="s">
        <v>80</v>
      </c>
      <c r="C70" s="43">
        <v>396179</v>
      </c>
      <c r="D70" s="47"/>
      <c r="E70" s="43">
        <v>5637</v>
      </c>
      <c r="F70" s="47"/>
      <c r="G70" s="43">
        <v>109539</v>
      </c>
      <c r="H70" s="43">
        <v>281003</v>
      </c>
      <c r="I70" s="43">
        <v>68796</v>
      </c>
      <c r="J70" s="47">
        <v>979</v>
      </c>
      <c r="K70" s="43">
        <v>2400563</v>
      </c>
      <c r="L70" s="43">
        <v>416856</v>
      </c>
      <c r="M70" s="43">
        <v>5758736</v>
      </c>
      <c r="N70" s="48" t="s">
        <v>62</v>
      </c>
      <c r="O70" s="48" t="s">
        <v>50</v>
      </c>
    </row>
    <row r="71" spans="1:15" ht="29.5" thickBot="1">
      <c r="A71" s="62">
        <v>24</v>
      </c>
      <c r="B71" s="42" t="s">
        <v>81</v>
      </c>
      <c r="C71" s="43">
        <v>390868</v>
      </c>
      <c r="D71" s="44">
        <v>1396</v>
      </c>
      <c r="E71" s="43">
        <v>3564</v>
      </c>
      <c r="F71" s="45">
        <v>17</v>
      </c>
      <c r="G71" s="43">
        <v>358040</v>
      </c>
      <c r="H71" s="43">
        <v>29264</v>
      </c>
      <c r="I71" s="43">
        <v>98780</v>
      </c>
      <c r="J71" s="47">
        <v>901</v>
      </c>
      <c r="K71" s="43">
        <v>3166000</v>
      </c>
      <c r="L71" s="43">
        <v>800107</v>
      </c>
      <c r="M71" s="43">
        <v>3956971</v>
      </c>
      <c r="N71" s="46" t="s">
        <v>64</v>
      </c>
      <c r="O71" s="48" t="s">
        <v>50</v>
      </c>
    </row>
    <row r="72" spans="1:15" ht="29.5" thickBot="1">
      <c r="A72" s="62">
        <v>25</v>
      </c>
      <c r="B72" s="42" t="s">
        <v>82</v>
      </c>
      <c r="C72" s="43">
        <v>364507</v>
      </c>
      <c r="D72" s="44">
        <v>1617</v>
      </c>
      <c r="E72" s="43">
        <v>3780</v>
      </c>
      <c r="F72" s="45">
        <v>35</v>
      </c>
      <c r="G72" s="43">
        <v>43492</v>
      </c>
      <c r="H72" s="43">
        <v>317235</v>
      </c>
      <c r="I72" s="43">
        <v>81588</v>
      </c>
      <c r="J72" s="47">
        <v>846</v>
      </c>
      <c r="K72" s="43">
        <v>4071029</v>
      </c>
      <c r="L72" s="43">
        <v>911219</v>
      </c>
      <c r="M72" s="43">
        <v>4467673</v>
      </c>
      <c r="N72" s="46" t="s">
        <v>64</v>
      </c>
      <c r="O72" s="48" t="s">
        <v>50</v>
      </c>
    </row>
    <row r="73" spans="1:15" ht="29.5" thickBot="1">
      <c r="A73" s="62">
        <v>26</v>
      </c>
      <c r="B73" s="42" t="s">
        <v>83</v>
      </c>
      <c r="C73" s="43">
        <v>355636</v>
      </c>
      <c r="D73" s="44">
        <v>1163</v>
      </c>
      <c r="E73" s="43">
        <v>7154</v>
      </c>
      <c r="F73" s="45">
        <v>27</v>
      </c>
      <c r="G73" s="43">
        <v>9501</v>
      </c>
      <c r="H73" s="43">
        <v>338981</v>
      </c>
      <c r="I73" s="43">
        <v>58825</v>
      </c>
      <c r="J73" s="43">
        <v>1183</v>
      </c>
      <c r="K73" s="43">
        <v>7038562</v>
      </c>
      <c r="L73" s="43">
        <v>1164230</v>
      </c>
      <c r="M73" s="43">
        <v>6045680</v>
      </c>
      <c r="N73" s="48" t="s">
        <v>62</v>
      </c>
      <c r="O73" s="48" t="s">
        <v>50</v>
      </c>
    </row>
    <row r="74" spans="1:15" ht="29.5" thickBot="1">
      <c r="A74" s="62">
        <v>27</v>
      </c>
      <c r="B74" s="42" t="s">
        <v>84</v>
      </c>
      <c r="C74" s="43">
        <v>347208</v>
      </c>
      <c r="D74" s="49">
        <v>584</v>
      </c>
      <c r="E74" s="43">
        <v>1668</v>
      </c>
      <c r="F74" s="45">
        <v>3</v>
      </c>
      <c r="G74" s="43">
        <v>307848</v>
      </c>
      <c r="H74" s="43">
        <v>37692</v>
      </c>
      <c r="I74" s="43">
        <v>108301</v>
      </c>
      <c r="J74" s="47">
        <v>520</v>
      </c>
      <c r="K74" s="43">
        <v>3347001</v>
      </c>
      <c r="L74" s="43">
        <v>1043994</v>
      </c>
      <c r="M74" s="43">
        <v>3205958</v>
      </c>
      <c r="N74" s="46" t="s">
        <v>64</v>
      </c>
      <c r="O74" s="48" t="s">
        <v>50</v>
      </c>
    </row>
    <row r="75" spans="1:15" ht="29.5" thickBot="1">
      <c r="A75" s="62">
        <v>28</v>
      </c>
      <c r="B75" s="42" t="s">
        <v>85</v>
      </c>
      <c r="C75" s="43">
        <v>319813</v>
      </c>
      <c r="D75" s="49">
        <v>568</v>
      </c>
      <c r="E75" s="43">
        <v>4906</v>
      </c>
      <c r="F75" s="45">
        <v>5</v>
      </c>
      <c r="G75" s="43">
        <v>283035</v>
      </c>
      <c r="H75" s="43">
        <v>31872</v>
      </c>
      <c r="I75" s="43">
        <v>101365</v>
      </c>
      <c r="J75" s="43">
        <v>1555</v>
      </c>
      <c r="K75" s="43">
        <v>1475136</v>
      </c>
      <c r="L75" s="43">
        <v>467545</v>
      </c>
      <c r="M75" s="43">
        <v>3155070</v>
      </c>
      <c r="N75" s="46" t="s">
        <v>58</v>
      </c>
      <c r="O75" s="48" t="s">
        <v>50</v>
      </c>
    </row>
    <row r="76" spans="1:15" ht="29.5" thickBot="1">
      <c r="A76" s="62">
        <v>29</v>
      </c>
      <c r="B76" s="42" t="s">
        <v>86</v>
      </c>
      <c r="C76" s="43">
        <v>314984</v>
      </c>
      <c r="D76" s="47"/>
      <c r="E76" s="43">
        <v>4393</v>
      </c>
      <c r="F76" s="47"/>
      <c r="G76" s="43">
        <v>144799</v>
      </c>
      <c r="H76" s="43">
        <v>165792</v>
      </c>
      <c r="I76" s="43">
        <v>41364</v>
      </c>
      <c r="J76" s="47">
        <v>577</v>
      </c>
      <c r="K76" s="43">
        <v>4548239</v>
      </c>
      <c r="L76" s="43">
        <v>597282</v>
      </c>
      <c r="M76" s="43">
        <v>7614893</v>
      </c>
      <c r="N76" s="46" t="s">
        <v>49</v>
      </c>
      <c r="O76" s="48" t="s">
        <v>50</v>
      </c>
    </row>
    <row r="77" spans="1:15" ht="29.5" thickBot="1">
      <c r="A77" s="62">
        <v>30</v>
      </c>
      <c r="B77" s="42" t="s">
        <v>87</v>
      </c>
      <c r="C77" s="43">
        <v>296494</v>
      </c>
      <c r="D77" s="44">
        <v>1226</v>
      </c>
      <c r="E77" s="43">
        <v>4895</v>
      </c>
      <c r="F77" s="45">
        <v>27</v>
      </c>
      <c r="G77" s="43">
        <v>274904</v>
      </c>
      <c r="H77" s="43">
        <v>16695</v>
      </c>
      <c r="I77" s="43">
        <v>98248</v>
      </c>
      <c r="J77" s="43">
        <v>1622</v>
      </c>
      <c r="K77" s="43">
        <v>2802093</v>
      </c>
      <c r="L77" s="43">
        <v>928521</v>
      </c>
      <c r="M77" s="43">
        <v>3017804</v>
      </c>
      <c r="N77" s="46" t="s">
        <v>56</v>
      </c>
      <c r="O77" s="48" t="s">
        <v>50</v>
      </c>
    </row>
    <row r="78" spans="1:15" ht="29.5" thickBot="1">
      <c r="A78" s="62">
        <v>31</v>
      </c>
      <c r="B78" s="42" t="s">
        <v>88</v>
      </c>
      <c r="C78" s="43">
        <v>279146</v>
      </c>
      <c r="D78" s="49">
        <v>838</v>
      </c>
      <c r="E78" s="43">
        <v>4278</v>
      </c>
      <c r="F78" s="45">
        <v>8</v>
      </c>
      <c r="G78" s="43">
        <v>183860</v>
      </c>
      <c r="H78" s="43">
        <v>91008</v>
      </c>
      <c r="I78" s="43">
        <v>90627</v>
      </c>
      <c r="J78" s="43">
        <v>1389</v>
      </c>
      <c r="K78" s="43">
        <v>2496070</v>
      </c>
      <c r="L78" s="43">
        <v>810371</v>
      </c>
      <c r="M78" s="43">
        <v>3080156</v>
      </c>
      <c r="N78" s="46" t="s">
        <v>58</v>
      </c>
      <c r="O78" s="48" t="s">
        <v>50</v>
      </c>
    </row>
    <row r="79" spans="1:15" ht="29.5" thickBot="1">
      <c r="A79" s="62">
        <v>32</v>
      </c>
      <c r="B79" s="42" t="s">
        <v>89</v>
      </c>
      <c r="C79" s="43">
        <v>279027</v>
      </c>
      <c r="D79" s="44">
        <v>1911</v>
      </c>
      <c r="E79" s="43">
        <v>3824</v>
      </c>
      <c r="F79" s="45">
        <v>12</v>
      </c>
      <c r="G79" s="47" t="s">
        <v>90</v>
      </c>
      <c r="H79" s="47" t="s">
        <v>90</v>
      </c>
      <c r="I79" s="43">
        <v>95776</v>
      </c>
      <c r="J79" s="43">
        <v>1313</v>
      </c>
      <c r="K79" s="43">
        <v>1177617</v>
      </c>
      <c r="L79" s="43">
        <v>404219</v>
      </c>
      <c r="M79" s="43">
        <v>2913314</v>
      </c>
      <c r="N79" s="46" t="s">
        <v>91</v>
      </c>
      <c r="O79" s="48" t="s">
        <v>50</v>
      </c>
    </row>
    <row r="80" spans="1:15" ht="29.5" thickBot="1">
      <c r="A80" s="62">
        <v>33</v>
      </c>
      <c r="B80" s="42" t="s">
        <v>92</v>
      </c>
      <c r="C80" s="43">
        <v>275706</v>
      </c>
      <c r="D80" s="49">
        <v>705</v>
      </c>
      <c r="E80" s="43">
        <v>6056</v>
      </c>
      <c r="F80" s="45">
        <v>11</v>
      </c>
      <c r="G80" s="43">
        <v>222812</v>
      </c>
      <c r="H80" s="43">
        <v>46838</v>
      </c>
      <c r="I80" s="43">
        <v>92639</v>
      </c>
      <c r="J80" s="43">
        <v>2035</v>
      </c>
      <c r="K80" s="43">
        <v>2224858</v>
      </c>
      <c r="L80" s="43">
        <v>747563</v>
      </c>
      <c r="M80" s="43">
        <v>2976149</v>
      </c>
      <c r="N80" s="46" t="s">
        <v>64</v>
      </c>
      <c r="O80" s="48" t="s">
        <v>50</v>
      </c>
    </row>
    <row r="81" spans="1:15" ht="29.5" thickBot="1">
      <c r="A81" s="62">
        <v>34</v>
      </c>
      <c r="B81" s="42" t="s">
        <v>93</v>
      </c>
      <c r="C81" s="43">
        <v>253954</v>
      </c>
      <c r="D81" s="44">
        <v>3931</v>
      </c>
      <c r="E81" s="43">
        <v>7119</v>
      </c>
      <c r="F81" s="45">
        <v>73</v>
      </c>
      <c r="G81" s="43">
        <v>65709</v>
      </c>
      <c r="H81" s="43">
        <v>181126</v>
      </c>
      <c r="I81" s="43">
        <v>71230</v>
      </c>
      <c r="J81" s="43">
        <v>1997</v>
      </c>
      <c r="K81" s="43">
        <v>5795054</v>
      </c>
      <c r="L81" s="43">
        <v>1625410</v>
      </c>
      <c r="M81" s="43">
        <v>3565287</v>
      </c>
      <c r="N81" s="46" t="s">
        <v>58</v>
      </c>
      <c r="O81" s="48" t="s">
        <v>50</v>
      </c>
    </row>
    <row r="82" spans="1:15" ht="29.5" thickBot="1">
      <c r="A82" s="62">
        <v>35</v>
      </c>
      <c r="B82" s="42" t="s">
        <v>94</v>
      </c>
      <c r="C82" s="43">
        <v>190950</v>
      </c>
      <c r="D82" s="47"/>
      <c r="E82" s="43">
        <v>1920</v>
      </c>
      <c r="F82" s="47"/>
      <c r="G82" s="43">
        <v>136972</v>
      </c>
      <c r="H82" s="43">
        <v>52058</v>
      </c>
      <c r="I82" s="43">
        <v>98712</v>
      </c>
      <c r="J82" s="47">
        <v>993</v>
      </c>
      <c r="K82" s="43">
        <v>924780</v>
      </c>
      <c r="L82" s="43">
        <v>478069</v>
      </c>
      <c r="M82" s="43">
        <v>1934408</v>
      </c>
      <c r="N82" s="46" t="s">
        <v>58</v>
      </c>
      <c r="O82" s="48" t="s">
        <v>50</v>
      </c>
    </row>
    <row r="83" spans="1:15" ht="29.5" thickBot="1">
      <c r="A83" s="62">
        <v>36</v>
      </c>
      <c r="B83" s="42" t="s">
        <v>95</v>
      </c>
      <c r="C83" s="43">
        <v>174064</v>
      </c>
      <c r="D83" s="47"/>
      <c r="E83" s="43">
        <v>3283</v>
      </c>
      <c r="F83" s="47"/>
      <c r="G83" s="43">
        <v>102961</v>
      </c>
      <c r="H83" s="43">
        <v>67820</v>
      </c>
      <c r="I83" s="43">
        <v>83013</v>
      </c>
      <c r="J83" s="43">
        <v>1566</v>
      </c>
      <c r="K83" s="43">
        <v>2343455</v>
      </c>
      <c r="L83" s="43">
        <v>1117619</v>
      </c>
      <c r="M83" s="43">
        <v>2096829</v>
      </c>
      <c r="N83" s="46" t="s">
        <v>58</v>
      </c>
      <c r="O83" s="48" t="s">
        <v>50</v>
      </c>
    </row>
    <row r="84" spans="1:15" ht="29.5" thickBot="1">
      <c r="A84" s="62">
        <v>37</v>
      </c>
      <c r="B84" s="42" t="s">
        <v>96</v>
      </c>
      <c r="C84" s="43">
        <v>162683</v>
      </c>
      <c r="D84" s="47"/>
      <c r="E84" s="43">
        <v>1725</v>
      </c>
      <c r="F84" s="47"/>
      <c r="G84" s="43">
        <v>81591</v>
      </c>
      <c r="H84" s="43">
        <v>79367</v>
      </c>
      <c r="I84" s="43">
        <v>91034</v>
      </c>
      <c r="J84" s="47">
        <v>965</v>
      </c>
      <c r="K84" s="43">
        <v>990444</v>
      </c>
      <c r="L84" s="43">
        <v>554229</v>
      </c>
      <c r="M84" s="43">
        <v>1787065</v>
      </c>
      <c r="N84" s="46" t="s">
        <v>64</v>
      </c>
      <c r="O84" s="48" t="s">
        <v>50</v>
      </c>
    </row>
    <row r="85" spans="1:15" ht="29.5" thickBot="1">
      <c r="A85" s="62">
        <v>38</v>
      </c>
      <c r="B85" s="42" t="s">
        <v>97</v>
      </c>
      <c r="C85" s="43">
        <v>142416</v>
      </c>
      <c r="D85" s="47"/>
      <c r="E85" s="43">
        <v>1957</v>
      </c>
      <c r="F85" s="47"/>
      <c r="G85" s="47" t="s">
        <v>90</v>
      </c>
      <c r="H85" s="47" t="s">
        <v>90</v>
      </c>
      <c r="I85" s="43">
        <v>33766</v>
      </c>
      <c r="J85" s="47">
        <v>464</v>
      </c>
      <c r="K85" s="43">
        <v>3162750</v>
      </c>
      <c r="L85" s="43">
        <v>749869</v>
      </c>
      <c r="M85" s="43">
        <v>4217737</v>
      </c>
      <c r="N85" s="46" t="s">
        <v>64</v>
      </c>
      <c r="O85" s="48" t="s">
        <v>50</v>
      </c>
    </row>
    <row r="86" spans="1:15" ht="29.5" thickBot="1">
      <c r="A86" s="62">
        <v>39</v>
      </c>
      <c r="B86" s="42" t="s">
        <v>98</v>
      </c>
      <c r="C86" s="43">
        <v>121425</v>
      </c>
      <c r="D86" s="49">
        <v>424</v>
      </c>
      <c r="E86" s="43">
        <v>2028</v>
      </c>
      <c r="F86" s="45">
        <v>4</v>
      </c>
      <c r="G86" s="43">
        <v>98782</v>
      </c>
      <c r="H86" s="43">
        <v>20615</v>
      </c>
      <c r="I86" s="43">
        <v>67754</v>
      </c>
      <c r="J86" s="43">
        <v>1132</v>
      </c>
      <c r="K86" s="43">
        <v>1926680</v>
      </c>
      <c r="L86" s="43">
        <v>1075068</v>
      </c>
      <c r="M86" s="43">
        <v>1792147</v>
      </c>
      <c r="N86" s="48" t="s">
        <v>62</v>
      </c>
      <c r="O86" s="48" t="s">
        <v>50</v>
      </c>
    </row>
    <row r="87" spans="1:15" ht="29.5" thickBot="1">
      <c r="A87" s="62">
        <v>40</v>
      </c>
      <c r="B87" s="42" t="s">
        <v>99</v>
      </c>
      <c r="C87" s="43">
        <v>115956</v>
      </c>
      <c r="D87" s="49">
        <v>249</v>
      </c>
      <c r="E87" s="43">
        <v>2173</v>
      </c>
      <c r="F87" s="45">
        <v>5</v>
      </c>
      <c r="G87" s="43">
        <v>7054</v>
      </c>
      <c r="H87" s="43">
        <v>106729</v>
      </c>
      <c r="I87" s="43">
        <v>109458</v>
      </c>
      <c r="J87" s="43">
        <v>2051</v>
      </c>
      <c r="K87" s="43">
        <v>2545504</v>
      </c>
      <c r="L87" s="43">
        <v>2402867</v>
      </c>
      <c r="M87" s="43">
        <v>1059361</v>
      </c>
      <c r="N87" s="46" t="s">
        <v>58</v>
      </c>
      <c r="O87" s="48" t="s">
        <v>50</v>
      </c>
    </row>
    <row r="88" spans="1:15" ht="29.5" thickBot="1">
      <c r="A88" s="62">
        <v>41</v>
      </c>
      <c r="B88" s="42" t="s">
        <v>100</v>
      </c>
      <c r="C88" s="43">
        <v>108315</v>
      </c>
      <c r="D88" s="49">
        <v>65</v>
      </c>
      <c r="E88" s="43">
        <v>1778</v>
      </c>
      <c r="F88" s="47"/>
      <c r="G88" s="43">
        <v>103709</v>
      </c>
      <c r="H88" s="43">
        <v>2828</v>
      </c>
      <c r="I88" s="43">
        <v>122437</v>
      </c>
      <c r="J88" s="43">
        <v>2010</v>
      </c>
      <c r="K88" s="43">
        <v>402883</v>
      </c>
      <c r="L88" s="43">
        <v>455411</v>
      </c>
      <c r="M88" s="43">
        <v>884659</v>
      </c>
      <c r="N88" s="48" t="s">
        <v>62</v>
      </c>
      <c r="O88" s="48" t="s">
        <v>50</v>
      </c>
    </row>
    <row r="89" spans="1:15" ht="29.5" thickBot="1">
      <c r="A89" s="62">
        <v>42</v>
      </c>
      <c r="B89" s="42" t="s">
        <v>101</v>
      </c>
      <c r="C89" s="43">
        <v>97683</v>
      </c>
      <c r="D89" s="49">
        <v>53</v>
      </c>
      <c r="E89" s="43">
        <v>1422</v>
      </c>
      <c r="F89" s="47"/>
      <c r="G89" s="43">
        <v>95308</v>
      </c>
      <c r="H89" s="47">
        <v>953</v>
      </c>
      <c r="I89" s="43">
        <v>128182</v>
      </c>
      <c r="J89" s="43">
        <v>1866</v>
      </c>
      <c r="K89" s="43">
        <v>394170</v>
      </c>
      <c r="L89" s="43">
        <v>517241</v>
      </c>
      <c r="M89" s="43">
        <v>762062</v>
      </c>
      <c r="N89" s="46" t="s">
        <v>58</v>
      </c>
      <c r="O89" s="48" t="s">
        <v>50</v>
      </c>
    </row>
    <row r="90" spans="1:15" ht="29.5" thickBot="1">
      <c r="A90" s="62">
        <v>43</v>
      </c>
      <c r="B90" s="42" t="s">
        <v>102</v>
      </c>
      <c r="C90" s="43">
        <v>94070</v>
      </c>
      <c r="D90" s="49">
        <v>121</v>
      </c>
      <c r="E90" s="43">
        <v>1234</v>
      </c>
      <c r="F90" s="45">
        <v>1</v>
      </c>
      <c r="G90" s="43">
        <v>89218</v>
      </c>
      <c r="H90" s="43">
        <v>3618</v>
      </c>
      <c r="I90" s="43">
        <v>88016</v>
      </c>
      <c r="J90" s="43">
        <v>1155</v>
      </c>
      <c r="K90" s="43">
        <v>956718</v>
      </c>
      <c r="L90" s="43">
        <v>895151</v>
      </c>
      <c r="M90" s="43">
        <v>1068778</v>
      </c>
      <c r="N90" s="46" t="s">
        <v>69</v>
      </c>
      <c r="O90" s="48" t="s">
        <v>50</v>
      </c>
    </row>
    <row r="91" spans="1:15" ht="29.5" thickBot="1">
      <c r="A91" s="62">
        <v>44</v>
      </c>
      <c r="B91" s="42" t="s">
        <v>103</v>
      </c>
      <c r="C91" s="43">
        <v>78495</v>
      </c>
      <c r="D91" s="49">
        <v>424</v>
      </c>
      <c r="E91" s="43">
        <v>1101</v>
      </c>
      <c r="F91" s="45">
        <v>11</v>
      </c>
      <c r="G91" s="47" t="s">
        <v>90</v>
      </c>
      <c r="H91" s="47" t="s">
        <v>90</v>
      </c>
      <c r="I91" s="43">
        <v>80610</v>
      </c>
      <c r="J91" s="43">
        <v>1131</v>
      </c>
      <c r="K91" s="43">
        <v>587815</v>
      </c>
      <c r="L91" s="43">
        <v>603652</v>
      </c>
      <c r="M91" s="43">
        <v>973764</v>
      </c>
      <c r="N91" s="46" t="s">
        <v>58</v>
      </c>
      <c r="O91" s="48" t="s">
        <v>50</v>
      </c>
    </row>
    <row r="92" spans="1:15" ht="44" thickBot="1">
      <c r="A92" s="62">
        <v>45</v>
      </c>
      <c r="B92" s="42" t="s">
        <v>104</v>
      </c>
      <c r="C92" s="43">
        <v>65695</v>
      </c>
      <c r="D92" s="47"/>
      <c r="E92" s="43">
        <v>1057</v>
      </c>
      <c r="F92" s="47"/>
      <c r="G92" s="43">
        <v>59752</v>
      </c>
      <c r="H92" s="43">
        <v>4886</v>
      </c>
      <c r="I92" s="43">
        <v>48315</v>
      </c>
      <c r="J92" s="47">
        <v>777</v>
      </c>
      <c r="K92" s="43">
        <v>1397933</v>
      </c>
      <c r="L92" s="43">
        <v>1028110</v>
      </c>
      <c r="M92" s="43">
        <v>1359711</v>
      </c>
      <c r="N92" s="46" t="s">
        <v>58</v>
      </c>
      <c r="O92" s="48" t="s">
        <v>50</v>
      </c>
    </row>
    <row r="93" spans="1:15" ht="29.5" thickBot="1">
      <c r="A93" s="62">
        <v>46</v>
      </c>
      <c r="B93" s="42" t="s">
        <v>105</v>
      </c>
      <c r="C93" s="43">
        <v>52598</v>
      </c>
      <c r="D93" s="47"/>
      <c r="E93" s="47">
        <v>260</v>
      </c>
      <c r="F93" s="47"/>
      <c r="G93" s="47" t="s">
        <v>90</v>
      </c>
      <c r="H93" s="47" t="s">
        <v>90</v>
      </c>
      <c r="I93" s="43">
        <v>71900</v>
      </c>
      <c r="J93" s="47">
        <v>355</v>
      </c>
      <c r="K93" s="43">
        <v>1500325</v>
      </c>
      <c r="L93" s="43">
        <v>2050899</v>
      </c>
      <c r="M93" s="43">
        <v>731545</v>
      </c>
      <c r="N93" s="48" t="s">
        <v>62</v>
      </c>
      <c r="O93" s="48" t="s">
        <v>50</v>
      </c>
    </row>
    <row r="94" spans="1:15" ht="29.5" thickBot="1">
      <c r="A94" s="62">
        <v>47</v>
      </c>
      <c r="B94" s="42" t="s">
        <v>106</v>
      </c>
      <c r="C94" s="43">
        <v>52057</v>
      </c>
      <c r="D94" s="49">
        <v>145</v>
      </c>
      <c r="E94" s="47">
        <v>596</v>
      </c>
      <c r="F94" s="47"/>
      <c r="G94" s="43">
        <v>50317</v>
      </c>
      <c r="H94" s="43">
        <v>1144</v>
      </c>
      <c r="I94" s="43">
        <v>89946</v>
      </c>
      <c r="J94" s="43">
        <v>1030</v>
      </c>
      <c r="K94" s="43">
        <v>651791</v>
      </c>
      <c r="L94" s="43">
        <v>1126187</v>
      </c>
      <c r="M94" s="43">
        <v>578759</v>
      </c>
      <c r="N94" s="46" t="s">
        <v>58</v>
      </c>
      <c r="O94" s="48" t="s">
        <v>50</v>
      </c>
    </row>
    <row r="95" spans="1:15" ht="29.5" thickBot="1">
      <c r="A95" s="62">
        <v>48</v>
      </c>
      <c r="B95" s="42" t="s">
        <v>107</v>
      </c>
      <c r="C95" s="43">
        <v>39543</v>
      </c>
      <c r="D95" s="49">
        <v>219</v>
      </c>
      <c r="E95" s="47">
        <v>595</v>
      </c>
      <c r="F95" s="45">
        <v>5</v>
      </c>
      <c r="G95" s="43">
        <v>12422</v>
      </c>
      <c r="H95" s="43">
        <v>26526</v>
      </c>
      <c r="I95" s="43">
        <v>29417</v>
      </c>
      <c r="J95" s="47">
        <v>443</v>
      </c>
      <c r="K95" s="43">
        <v>1536290</v>
      </c>
      <c r="L95" s="43">
        <v>1142893</v>
      </c>
      <c r="M95" s="43">
        <v>1344212</v>
      </c>
      <c r="N95" s="46" t="s">
        <v>58</v>
      </c>
      <c r="O95" s="48" t="s">
        <v>50</v>
      </c>
    </row>
    <row r="96" spans="1:15" ht="44" thickBot="1">
      <c r="A96" s="62">
        <v>49</v>
      </c>
      <c r="B96" s="42" t="s">
        <v>108</v>
      </c>
      <c r="C96" s="43">
        <v>37008</v>
      </c>
      <c r="D96" s="49">
        <v>136</v>
      </c>
      <c r="E96" s="47">
        <v>916</v>
      </c>
      <c r="F96" s="45">
        <v>3</v>
      </c>
      <c r="G96" s="43">
        <v>25915</v>
      </c>
      <c r="H96" s="43">
        <v>10177</v>
      </c>
      <c r="I96" s="43">
        <v>52438</v>
      </c>
      <c r="J96" s="43">
        <v>1298</v>
      </c>
      <c r="K96" s="43">
        <v>1106070</v>
      </c>
      <c r="L96" s="43">
        <v>1567229</v>
      </c>
      <c r="M96" s="43">
        <v>705749</v>
      </c>
      <c r="N96" s="48" t="s">
        <v>62</v>
      </c>
      <c r="O96" s="48" t="s">
        <v>50</v>
      </c>
    </row>
    <row r="97" spans="1:15" ht="29.5" thickBot="1">
      <c r="A97" s="62">
        <v>50</v>
      </c>
      <c r="B97" s="42" t="s">
        <v>109</v>
      </c>
      <c r="C97" s="43">
        <v>25943</v>
      </c>
      <c r="D97" s="49">
        <v>90</v>
      </c>
      <c r="E97" s="47">
        <v>410</v>
      </c>
      <c r="F97" s="47"/>
      <c r="G97" s="43">
        <v>13182</v>
      </c>
      <c r="H97" s="43">
        <v>12351</v>
      </c>
      <c r="I97" s="43">
        <v>18323</v>
      </c>
      <c r="J97" s="47">
        <v>290</v>
      </c>
      <c r="K97" s="43">
        <v>987475</v>
      </c>
      <c r="L97" s="43">
        <v>697432</v>
      </c>
      <c r="M97" s="43">
        <v>1415872</v>
      </c>
      <c r="N97" s="46" t="s">
        <v>56</v>
      </c>
      <c r="O97" s="48" t="s">
        <v>50</v>
      </c>
    </row>
    <row r="98" spans="1:15" ht="29.5" thickBot="1">
      <c r="A98" s="62">
        <v>51</v>
      </c>
      <c r="B98" s="42" t="s">
        <v>110</v>
      </c>
      <c r="C98" s="43">
        <v>12083</v>
      </c>
      <c r="D98" s="49">
        <v>118</v>
      </c>
      <c r="E98" s="47">
        <v>175</v>
      </c>
      <c r="F98" s="45">
        <v>1</v>
      </c>
      <c r="G98" s="43">
        <v>8268</v>
      </c>
      <c r="H98" s="43">
        <v>3640</v>
      </c>
      <c r="I98" s="43">
        <v>19364</v>
      </c>
      <c r="J98" s="47">
        <v>280</v>
      </c>
      <c r="K98" s="43">
        <v>908823</v>
      </c>
      <c r="L98" s="43">
        <v>1456473</v>
      </c>
      <c r="M98" s="43">
        <v>623989</v>
      </c>
      <c r="N98" s="48" t="s">
        <v>62</v>
      </c>
      <c r="O98" s="48" t="s">
        <v>50</v>
      </c>
    </row>
    <row r="99" spans="1:15" ht="24.5" thickBot="1">
      <c r="A99" s="62">
        <v>52</v>
      </c>
      <c r="B99" s="50" t="s">
        <v>111</v>
      </c>
      <c r="C99" s="43">
        <v>163469</v>
      </c>
      <c r="D99" s="44">
        <v>1340</v>
      </c>
      <c r="E99" s="43">
        <v>1836</v>
      </c>
      <c r="F99" s="45">
        <v>7</v>
      </c>
      <c r="G99" s="43">
        <v>78813</v>
      </c>
      <c r="H99" s="43">
        <v>82820</v>
      </c>
      <c r="I99" s="43">
        <v>48264</v>
      </c>
      <c r="J99" s="47">
        <v>542</v>
      </c>
      <c r="K99" s="43">
        <v>464073</v>
      </c>
      <c r="L99" s="43">
        <v>137018</v>
      </c>
      <c r="M99" s="43">
        <v>3386941</v>
      </c>
      <c r="N99" s="46" t="s">
        <v>69</v>
      </c>
      <c r="O99" s="46"/>
    </row>
    <row r="100" spans="1:15" ht="17" thickBot="1">
      <c r="A100" s="62">
        <v>53</v>
      </c>
      <c r="B100" s="50" t="s">
        <v>112</v>
      </c>
      <c r="C100" s="43">
        <v>7608</v>
      </c>
      <c r="D100" s="49">
        <v>21</v>
      </c>
      <c r="E100" s="47">
        <v>129</v>
      </c>
      <c r="F100" s="47"/>
      <c r="G100" s="43">
        <v>7377</v>
      </c>
      <c r="H100" s="47">
        <v>102</v>
      </c>
      <c r="I100" s="47"/>
      <c r="J100" s="47"/>
      <c r="K100" s="43">
        <v>115405</v>
      </c>
      <c r="L100" s="47"/>
      <c r="M100" s="47"/>
      <c r="N100" s="46" t="s">
        <v>58</v>
      </c>
      <c r="O100" s="46"/>
    </row>
    <row r="101" spans="1:15" ht="48.5" thickBot="1">
      <c r="A101" s="62">
        <v>54</v>
      </c>
      <c r="B101" s="50" t="s">
        <v>113</v>
      </c>
      <c r="C101" s="43">
        <v>2421</v>
      </c>
      <c r="D101" s="47"/>
      <c r="E101" s="47">
        <v>24</v>
      </c>
      <c r="F101" s="47"/>
      <c r="G101" s="43">
        <v>2306</v>
      </c>
      <c r="H101" s="47">
        <v>91</v>
      </c>
      <c r="I101" s="47"/>
      <c r="J101" s="47"/>
      <c r="K101" s="43">
        <v>41968</v>
      </c>
      <c r="L101" s="47"/>
      <c r="M101" s="47"/>
      <c r="N101" s="46" t="s">
        <v>58</v>
      </c>
      <c r="O101" s="46"/>
    </row>
    <row r="102" spans="1:15" ht="36.5" thickBot="1">
      <c r="A102" s="62">
        <v>55</v>
      </c>
      <c r="B102" s="50" t="s">
        <v>114</v>
      </c>
      <c r="C102" s="47">
        <v>132</v>
      </c>
      <c r="D102" s="47"/>
      <c r="E102" s="47">
        <v>2</v>
      </c>
      <c r="F102" s="47"/>
      <c r="G102" s="47" t="s">
        <v>90</v>
      </c>
      <c r="H102" s="47" t="s">
        <v>90</v>
      </c>
      <c r="I102" s="47"/>
      <c r="J102" s="47"/>
      <c r="K102" s="43">
        <v>26131</v>
      </c>
      <c r="L102" s="47"/>
      <c r="M102" s="47"/>
      <c r="N102" s="46" t="s">
        <v>64</v>
      </c>
      <c r="O102" s="46"/>
    </row>
    <row r="103" spans="1:15" ht="24.5" thickBot="1">
      <c r="A103" s="63">
        <v>56</v>
      </c>
      <c r="B103" s="51" t="s">
        <v>115</v>
      </c>
      <c r="C103" s="52">
        <v>3</v>
      </c>
      <c r="D103" s="52"/>
      <c r="E103" s="52"/>
      <c r="F103" s="52"/>
      <c r="G103" s="52">
        <v>3</v>
      </c>
      <c r="H103" s="52">
        <v>0</v>
      </c>
      <c r="I103" s="52"/>
      <c r="J103" s="52"/>
      <c r="K103" s="52"/>
      <c r="L103" s="52"/>
      <c r="M103" s="52"/>
      <c r="N103" s="53" t="s">
        <v>58</v>
      </c>
      <c r="O103" s="53"/>
    </row>
    <row r="104" spans="1:15" ht="17" thickBot="1">
      <c r="A104" s="62">
        <v>57</v>
      </c>
      <c r="B104" s="54" t="s">
        <v>116</v>
      </c>
      <c r="C104" s="43">
        <v>224196</v>
      </c>
      <c r="D104" s="44">
        <v>6446</v>
      </c>
      <c r="E104" s="47">
        <v>244</v>
      </c>
      <c r="F104" s="45">
        <v>5</v>
      </c>
      <c r="G104" s="43">
        <v>143546</v>
      </c>
      <c r="H104" s="43">
        <v>80406</v>
      </c>
      <c r="I104" s="47"/>
      <c r="J104" s="47"/>
      <c r="K104" s="47"/>
      <c r="L104" s="47"/>
      <c r="M104" s="47"/>
      <c r="N104" s="46" t="s">
        <v>64</v>
      </c>
      <c r="O104" s="46"/>
    </row>
    <row r="105" spans="1:15" ht="24.5" thickBot="1">
      <c r="A105" s="62">
        <v>58</v>
      </c>
      <c r="B105" s="54" t="s">
        <v>117</v>
      </c>
      <c r="C105" s="43">
        <v>208797</v>
      </c>
      <c r="D105" s="49">
        <v>665</v>
      </c>
      <c r="E105" s="43">
        <v>9081</v>
      </c>
      <c r="F105" s="45">
        <v>25</v>
      </c>
      <c r="G105" s="43">
        <v>188477</v>
      </c>
      <c r="H105" s="43">
        <v>11239</v>
      </c>
      <c r="I105" s="47"/>
      <c r="J105" s="47"/>
      <c r="K105" s="43">
        <v>1290960</v>
      </c>
      <c r="L105" s="47"/>
      <c r="M105" s="47"/>
      <c r="N105" s="46" t="s">
        <v>58</v>
      </c>
      <c r="O105" s="46"/>
    </row>
    <row r="106" spans="1:15" ht="24.5" thickBot="1">
      <c r="A106" s="62">
        <v>59</v>
      </c>
      <c r="B106" s="54" t="s">
        <v>118</v>
      </c>
      <c r="C106" s="43">
        <v>52355</v>
      </c>
      <c r="D106" s="49">
        <v>251</v>
      </c>
      <c r="E106" s="47">
        <v>215</v>
      </c>
      <c r="F106" s="45">
        <v>2</v>
      </c>
      <c r="G106" s="43">
        <v>47534</v>
      </c>
      <c r="H106" s="43">
        <v>4606</v>
      </c>
      <c r="I106" s="47"/>
      <c r="J106" s="47"/>
      <c r="K106" s="43">
        <v>101493</v>
      </c>
      <c r="L106" s="47"/>
      <c r="M106" s="47"/>
      <c r="N106" s="48" t="s">
        <v>62</v>
      </c>
      <c r="O106" s="46"/>
    </row>
    <row r="107" spans="1:15" ht="24.5" thickBot="1">
      <c r="A107" s="62">
        <v>60</v>
      </c>
      <c r="B107" s="54" t="s">
        <v>119</v>
      </c>
      <c r="C107" s="43">
        <v>28325</v>
      </c>
      <c r="D107" s="47"/>
      <c r="E107" s="43">
        <v>1018</v>
      </c>
      <c r="F107" s="47"/>
      <c r="G107" s="43">
        <v>14454</v>
      </c>
      <c r="H107" s="43">
        <v>12853</v>
      </c>
      <c r="I107" s="47"/>
      <c r="J107" s="47"/>
      <c r="K107" s="43">
        <v>232173</v>
      </c>
      <c r="L107" s="47"/>
      <c r="M107" s="47"/>
      <c r="N107" s="46" t="s">
        <v>64</v>
      </c>
      <c r="O107" s="46"/>
    </row>
    <row r="108" spans="1:15" ht="36.5" thickBot="1">
      <c r="A108" s="64">
        <v>61</v>
      </c>
      <c r="B108" s="55" t="s">
        <v>120</v>
      </c>
      <c r="C108" s="56">
        <v>122</v>
      </c>
      <c r="D108" s="56"/>
      <c r="E108" s="56">
        <v>7</v>
      </c>
      <c r="F108" s="56"/>
      <c r="G108" s="56">
        <v>115</v>
      </c>
      <c r="H108" s="56">
        <v>0</v>
      </c>
      <c r="I108" s="56"/>
      <c r="J108" s="56"/>
      <c r="K108" s="56"/>
      <c r="L108" s="56"/>
      <c r="M108" s="56"/>
      <c r="N108" s="58" t="s">
        <v>62</v>
      </c>
      <c r="O108" s="57"/>
    </row>
    <row r="109" spans="1:15" ht="36.5" thickBot="1">
      <c r="A109" s="63">
        <v>62</v>
      </c>
      <c r="B109" s="59" t="s">
        <v>121</v>
      </c>
      <c r="C109" s="52">
        <v>3</v>
      </c>
      <c r="D109" s="52"/>
      <c r="E109" s="52"/>
      <c r="F109" s="52"/>
      <c r="G109" s="52">
        <v>3</v>
      </c>
      <c r="H109" s="52">
        <v>0</v>
      </c>
      <c r="I109" s="52"/>
      <c r="J109" s="52"/>
      <c r="K109" s="52">
        <v>3</v>
      </c>
      <c r="L109" s="52"/>
      <c r="M109" s="52"/>
      <c r="N109" s="53"/>
      <c r="O109" s="53"/>
    </row>
    <row r="110" spans="1:15" ht="36.5" thickBot="1">
      <c r="A110" s="63">
        <v>63</v>
      </c>
      <c r="B110" s="59" t="s">
        <v>122</v>
      </c>
      <c r="C110" s="52">
        <v>46</v>
      </c>
      <c r="D110" s="52"/>
      <c r="E110" s="52"/>
      <c r="F110" s="52"/>
      <c r="G110" s="52">
        <v>46</v>
      </c>
      <c r="H110" s="52">
        <v>0</v>
      </c>
      <c r="I110" s="52"/>
      <c r="J110" s="52"/>
      <c r="K110" s="52">
        <v>46</v>
      </c>
      <c r="L110" s="52"/>
      <c r="M110" s="52"/>
      <c r="N110" s="53"/>
      <c r="O110" s="53"/>
    </row>
    <row r="111" spans="1:15" ht="17" thickBot="1">
      <c r="A111" s="65"/>
      <c r="B111" s="66" t="s">
        <v>123</v>
      </c>
      <c r="C111" s="67">
        <v>26889258</v>
      </c>
      <c r="D111" s="68">
        <v>105380</v>
      </c>
      <c r="E111" s="67">
        <v>453897</v>
      </c>
      <c r="F111" s="69">
        <v>1588</v>
      </c>
      <c r="G111" s="67">
        <v>16574461</v>
      </c>
      <c r="H111" s="67">
        <v>9860900</v>
      </c>
      <c r="I111" s="67">
        <v>81236</v>
      </c>
      <c r="J111" s="67">
        <v>1371</v>
      </c>
      <c r="K111" s="67">
        <v>313811981</v>
      </c>
      <c r="L111" s="67">
        <v>948065</v>
      </c>
      <c r="M111" s="66"/>
      <c r="N111" s="70"/>
      <c r="O111" s="37"/>
    </row>
    <row r="112" spans="1:15" ht="108.5">
      <c r="A112" s="73" t="s">
        <v>124</v>
      </c>
    </row>
    <row r="113" spans="1:1" ht="15" thickBot="1">
      <c r="A113" s="74" t="s">
        <v>125</v>
      </c>
    </row>
    <row r="114" spans="1:1" ht="29.5" thickTop="1">
      <c r="A114" s="20" t="s">
        <v>126</v>
      </c>
    </row>
    <row r="115" spans="1:1" ht="336">
      <c r="A115" s="75" t="s">
        <v>127</v>
      </c>
    </row>
    <row r="116" spans="1:1" ht="93">
      <c r="A116" s="73" t="s">
        <v>128</v>
      </c>
    </row>
    <row r="117" spans="1:1" ht="388.5">
      <c r="A117" s="75" t="s">
        <v>129</v>
      </c>
    </row>
    <row r="118" spans="1:1">
      <c r="A118" s="75"/>
    </row>
    <row r="119" spans="1:1" ht="77.5">
      <c r="A119" s="73" t="s">
        <v>130</v>
      </c>
    </row>
    <row r="120" spans="1:1" ht="367.5">
      <c r="A120" s="75" t="s">
        <v>131</v>
      </c>
    </row>
    <row r="121" spans="1:1" ht="124">
      <c r="A121" s="73" t="s">
        <v>132</v>
      </c>
    </row>
    <row r="122" spans="1:1" ht="15" thickBot="1">
      <c r="A122" s="74" t="s">
        <v>125</v>
      </c>
    </row>
    <row r="123" spans="1:1" ht="29.5" thickTop="1">
      <c r="A123" s="20" t="s">
        <v>126</v>
      </c>
    </row>
    <row r="124" spans="1:1" ht="357">
      <c r="A124" s="75" t="s">
        <v>133</v>
      </c>
    </row>
    <row r="125" spans="1:1" ht="108.5">
      <c r="A125" s="73" t="s">
        <v>134</v>
      </c>
    </row>
    <row r="126" spans="1:1" ht="388.5">
      <c r="A126" s="75" t="s">
        <v>135</v>
      </c>
    </row>
    <row r="127" spans="1:1">
      <c r="A127" s="75"/>
    </row>
    <row r="128" spans="1:1" ht="38">
      <c r="A128" s="76" t="s">
        <v>136</v>
      </c>
    </row>
    <row r="129" spans="1:9" ht="26">
      <c r="A129" s="77" t="s">
        <v>137</v>
      </c>
    </row>
    <row r="130" spans="1:9" ht="29">
      <c r="A130" s="78" t="s">
        <v>138</v>
      </c>
    </row>
    <row r="131" spans="1:9" ht="188.5">
      <c r="A131" s="20" t="s">
        <v>139</v>
      </c>
    </row>
    <row r="132" spans="1:9" ht="84">
      <c r="A132" s="80" t="s">
        <v>140</v>
      </c>
    </row>
    <row r="133" spans="1:9" ht="43.5">
      <c r="A133" s="29" t="s">
        <v>141</v>
      </c>
    </row>
    <row r="134" spans="1:9">
      <c r="A134" s="29"/>
    </row>
    <row r="135" spans="1:9" ht="361">
      <c r="A135" s="81" t="s">
        <v>142</v>
      </c>
    </row>
    <row r="136" spans="1:9">
      <c r="A136" s="82" t="s">
        <v>143</v>
      </c>
    </row>
    <row r="137" spans="1:9" ht="101.5">
      <c r="A137" s="20" t="s">
        <v>144</v>
      </c>
    </row>
    <row r="138" spans="1:9" ht="101.5">
      <c r="A138" s="20" t="s">
        <v>145</v>
      </c>
    </row>
    <row r="139" spans="1:9" ht="72.5">
      <c r="A139" s="20" t="s">
        <v>146</v>
      </c>
    </row>
    <row r="140" spans="1:9" ht="101.5">
      <c r="A140" s="20" t="s">
        <v>147</v>
      </c>
    </row>
    <row r="141" spans="1:9" ht="171">
      <c r="A141" s="81" t="s">
        <v>144</v>
      </c>
    </row>
    <row r="142" spans="1:9" ht="200" thickBot="1">
      <c r="A142" s="80" t="s">
        <v>148</v>
      </c>
    </row>
    <row r="143" spans="1:9" ht="33.5" thickBot="1">
      <c r="A143" s="93" t="s">
        <v>35</v>
      </c>
      <c r="B143" s="94" t="s">
        <v>37</v>
      </c>
      <c r="C143" s="94" t="s">
        <v>149</v>
      </c>
      <c r="D143" s="94" t="s">
        <v>150</v>
      </c>
      <c r="E143" s="94" t="s">
        <v>151</v>
      </c>
      <c r="F143" s="94" t="s">
        <v>152</v>
      </c>
      <c r="G143" s="94" t="s">
        <v>153</v>
      </c>
      <c r="H143" s="94" t="s">
        <v>46</v>
      </c>
      <c r="I143" s="95"/>
    </row>
    <row r="144" spans="1:9" ht="33.5" thickBot="1">
      <c r="A144" s="84" t="s">
        <v>97</v>
      </c>
      <c r="B144" s="85">
        <v>1</v>
      </c>
      <c r="C144" s="85"/>
      <c r="D144" s="85"/>
      <c r="E144" s="85" t="s">
        <v>154</v>
      </c>
      <c r="F144" s="85" t="s">
        <v>155</v>
      </c>
      <c r="G144" s="85" t="s">
        <v>156</v>
      </c>
      <c r="H144" s="85"/>
      <c r="I144" s="96"/>
    </row>
    <row r="145" spans="1:9" ht="33.5" thickBot="1">
      <c r="A145" s="86" t="s">
        <v>86</v>
      </c>
      <c r="B145" s="87">
        <v>2</v>
      </c>
      <c r="C145" s="87"/>
      <c r="D145" s="87"/>
      <c r="E145" s="87" t="s">
        <v>154</v>
      </c>
      <c r="F145" s="87" t="s">
        <v>157</v>
      </c>
      <c r="G145" s="87"/>
      <c r="H145" s="87"/>
      <c r="I145" s="96"/>
    </row>
    <row r="146" spans="1:9" ht="33.5" thickBot="1">
      <c r="A146" s="84"/>
      <c r="B146" s="85">
        <v>1</v>
      </c>
      <c r="C146" s="85" t="s">
        <v>158</v>
      </c>
      <c r="D146" s="85" t="s">
        <v>159</v>
      </c>
      <c r="E146" s="85" t="s">
        <v>160</v>
      </c>
      <c r="F146" s="85" t="s">
        <v>161</v>
      </c>
      <c r="G146" s="85" t="s">
        <v>162</v>
      </c>
      <c r="H146" s="88" t="s">
        <v>163</v>
      </c>
      <c r="I146" s="96"/>
    </row>
    <row r="147" spans="1:9" ht="17" thickBot="1">
      <c r="A147" s="97" t="s">
        <v>55</v>
      </c>
      <c r="B147" s="87">
        <v>1</v>
      </c>
      <c r="C147" s="87"/>
      <c r="D147" s="87"/>
      <c r="E147" s="87" t="s">
        <v>164</v>
      </c>
      <c r="F147" s="87" t="s">
        <v>165</v>
      </c>
      <c r="G147" s="87"/>
      <c r="H147" s="87"/>
      <c r="I147" s="96"/>
    </row>
    <row r="148" spans="1:9" ht="17" thickBot="1">
      <c r="A148" s="98"/>
      <c r="B148" s="85">
        <v>1</v>
      </c>
      <c r="C148" s="85" t="s">
        <v>158</v>
      </c>
      <c r="D148" s="85" t="s">
        <v>166</v>
      </c>
      <c r="E148" s="85" t="s">
        <v>167</v>
      </c>
      <c r="F148" s="85" t="s">
        <v>168</v>
      </c>
      <c r="G148" s="85" t="s">
        <v>169</v>
      </c>
      <c r="H148" s="88" t="s">
        <v>170</v>
      </c>
      <c r="I148" s="96"/>
    </row>
    <row r="149" spans="1:9" ht="17" thickBot="1">
      <c r="A149" s="99"/>
      <c r="B149" s="87">
        <v>1</v>
      </c>
      <c r="C149" s="87" t="s">
        <v>171</v>
      </c>
      <c r="D149" s="87" t="s">
        <v>166</v>
      </c>
      <c r="E149" s="87" t="s">
        <v>172</v>
      </c>
      <c r="F149" s="87" t="s">
        <v>173</v>
      </c>
      <c r="G149" s="87" t="s">
        <v>169</v>
      </c>
      <c r="H149" s="90" t="s">
        <v>174</v>
      </c>
      <c r="I149" s="96"/>
    </row>
    <row r="150" spans="1:9" ht="33.5" thickBot="1">
      <c r="A150" s="100" t="s">
        <v>48</v>
      </c>
      <c r="B150" s="85">
        <v>2</v>
      </c>
      <c r="C150" s="85" t="s">
        <v>175</v>
      </c>
      <c r="D150" s="85" t="s">
        <v>175</v>
      </c>
      <c r="E150" s="85" t="s">
        <v>176</v>
      </c>
      <c r="F150" s="85" t="s">
        <v>177</v>
      </c>
      <c r="G150" s="85" t="s">
        <v>178</v>
      </c>
      <c r="H150" s="88" t="s">
        <v>179</v>
      </c>
      <c r="I150" s="96"/>
    </row>
    <row r="151" spans="1:9" ht="33.5" thickBot="1">
      <c r="A151" s="101"/>
      <c r="B151" s="87">
        <v>1</v>
      </c>
      <c r="C151" s="87" t="s">
        <v>158</v>
      </c>
      <c r="D151" s="87" t="s">
        <v>180</v>
      </c>
      <c r="E151" s="87" t="s">
        <v>181</v>
      </c>
      <c r="F151" s="87" t="s">
        <v>182</v>
      </c>
      <c r="G151" s="87" t="s">
        <v>183</v>
      </c>
      <c r="H151" s="89" t="s">
        <v>184</v>
      </c>
      <c r="I151" s="96"/>
    </row>
    <row r="152" spans="1:9" ht="33.5" thickBot="1">
      <c r="A152" s="101"/>
      <c r="B152" s="85">
        <v>1</v>
      </c>
      <c r="C152" s="85" t="s">
        <v>171</v>
      </c>
      <c r="D152" s="85" t="s">
        <v>175</v>
      </c>
      <c r="E152" s="85" t="s">
        <v>185</v>
      </c>
      <c r="F152" s="85" t="s">
        <v>186</v>
      </c>
      <c r="G152" s="85" t="s">
        <v>183</v>
      </c>
      <c r="H152" s="85"/>
      <c r="I152" s="96"/>
    </row>
    <row r="153" spans="1:9" ht="50" thickBot="1">
      <c r="A153" s="101"/>
      <c r="B153" s="87">
        <v>1</v>
      </c>
      <c r="C153" s="87" t="s">
        <v>158</v>
      </c>
      <c r="D153" s="87">
        <v>57</v>
      </c>
      <c r="E153" s="87" t="s">
        <v>185</v>
      </c>
      <c r="F153" s="87" t="s">
        <v>187</v>
      </c>
      <c r="G153" s="87" t="s">
        <v>188</v>
      </c>
      <c r="H153" s="87"/>
      <c r="I153" s="96"/>
    </row>
    <row r="154" spans="1:9" ht="50" thickBot="1">
      <c r="A154" s="101"/>
      <c r="B154" s="85">
        <v>1</v>
      </c>
      <c r="C154" s="85" t="s">
        <v>171</v>
      </c>
      <c r="D154" s="85">
        <v>57</v>
      </c>
      <c r="E154" s="85" t="s">
        <v>185</v>
      </c>
      <c r="F154" s="85" t="s">
        <v>189</v>
      </c>
      <c r="G154" s="85" t="s">
        <v>188</v>
      </c>
      <c r="H154" s="85"/>
      <c r="I154" s="96"/>
    </row>
    <row r="155" spans="1:9" ht="33.5" thickBot="1">
      <c r="A155" s="101"/>
      <c r="B155" s="87">
        <v>1</v>
      </c>
      <c r="C155" s="87"/>
      <c r="D155" s="87">
        <v>65</v>
      </c>
      <c r="E155" s="87" t="s">
        <v>190</v>
      </c>
      <c r="F155" s="87" t="s">
        <v>191</v>
      </c>
      <c r="G155" s="87" t="s">
        <v>183</v>
      </c>
      <c r="H155" s="87"/>
      <c r="I155" s="96"/>
    </row>
    <row r="156" spans="1:9" ht="33.5" thickBot="1">
      <c r="A156" s="101"/>
      <c r="B156" s="85">
        <v>1</v>
      </c>
      <c r="C156" s="85"/>
      <c r="D156" s="85"/>
      <c r="E156" s="85" t="s">
        <v>192</v>
      </c>
      <c r="F156" s="85" t="s">
        <v>193</v>
      </c>
      <c r="G156" s="85" t="s">
        <v>194</v>
      </c>
      <c r="H156" s="85"/>
      <c r="I156" s="96"/>
    </row>
    <row r="157" spans="1:9" ht="33.5" thickBot="1">
      <c r="A157" s="101"/>
      <c r="B157" s="87">
        <v>1</v>
      </c>
      <c r="C157" s="87"/>
      <c r="D157" s="87"/>
      <c r="E157" s="87" t="s">
        <v>192</v>
      </c>
      <c r="F157" s="87" t="s">
        <v>195</v>
      </c>
      <c r="G157" s="87" t="s">
        <v>196</v>
      </c>
      <c r="H157" s="87"/>
      <c r="I157" s="96"/>
    </row>
    <row r="158" spans="1:9" ht="66.5" thickBot="1">
      <c r="A158" s="101"/>
      <c r="B158" s="85">
        <v>1</v>
      </c>
      <c r="C158" s="85"/>
      <c r="D158" s="85"/>
      <c r="E158" s="85" t="s">
        <v>197</v>
      </c>
      <c r="F158" s="85" t="s">
        <v>198</v>
      </c>
      <c r="G158" s="85" t="s">
        <v>199</v>
      </c>
      <c r="H158" s="85"/>
      <c r="I158" s="96"/>
    </row>
    <row r="159" spans="1:9" ht="17" thickBot="1">
      <c r="A159" s="102"/>
      <c r="B159" s="86"/>
      <c r="C159" s="87"/>
      <c r="D159" s="87"/>
      <c r="E159" s="87"/>
      <c r="F159" s="87"/>
      <c r="G159" s="87"/>
      <c r="H159" s="87"/>
      <c r="I159" s="87"/>
    </row>
    <row r="160" spans="1:9" ht="33.5" thickBot="1">
      <c r="A160" s="91" t="s">
        <v>72</v>
      </c>
      <c r="B160" s="85">
        <v>1</v>
      </c>
      <c r="C160" s="85" t="s">
        <v>158</v>
      </c>
      <c r="D160" s="85" t="s">
        <v>200</v>
      </c>
      <c r="E160" s="85" t="s">
        <v>201</v>
      </c>
      <c r="F160" s="85" t="s">
        <v>202</v>
      </c>
      <c r="G160" s="85" t="s">
        <v>203</v>
      </c>
      <c r="H160" s="88" t="s">
        <v>204</v>
      </c>
      <c r="I160" s="96"/>
    </row>
    <row r="161" spans="1:9" ht="50" thickBot="1">
      <c r="A161" s="92" t="s">
        <v>61</v>
      </c>
      <c r="B161" s="87">
        <v>1</v>
      </c>
      <c r="C161" s="87" t="s">
        <v>175</v>
      </c>
      <c r="D161" s="87" t="s">
        <v>205</v>
      </c>
      <c r="E161" s="87" t="s">
        <v>176</v>
      </c>
      <c r="F161" s="87" t="s">
        <v>206</v>
      </c>
      <c r="G161" s="87" t="s">
        <v>207</v>
      </c>
      <c r="H161" s="87"/>
      <c r="I161" s="96"/>
    </row>
    <row r="162" spans="1:9" ht="33.5" thickBot="1">
      <c r="A162" s="84" t="s">
        <v>70</v>
      </c>
      <c r="B162" s="85">
        <v>1</v>
      </c>
      <c r="C162" s="85"/>
      <c r="D162" s="85"/>
      <c r="E162" s="85" t="s">
        <v>208</v>
      </c>
      <c r="F162" s="85" t="s">
        <v>209</v>
      </c>
      <c r="G162" s="85" t="s">
        <v>210</v>
      </c>
      <c r="H162" s="85"/>
      <c r="I162" s="37"/>
    </row>
    <row r="163" spans="1:9" ht="15.5">
      <c r="A163" s="73"/>
    </row>
    <row r="164" spans="1:9" ht="209">
      <c r="A164" s="76" t="s">
        <v>211</v>
      </c>
    </row>
    <row r="165" spans="1:9" ht="357">
      <c r="A165" s="75" t="s">
        <v>212</v>
      </c>
    </row>
    <row r="166" spans="1:9" ht="15" thickBot="1">
      <c r="A166" s="75" t="s">
        <v>213</v>
      </c>
    </row>
    <row r="167" spans="1:9" ht="66.5" thickBot="1">
      <c r="A167" s="110" t="s">
        <v>214</v>
      </c>
      <c r="B167" s="111">
        <v>36</v>
      </c>
    </row>
    <row r="168" spans="1:9" ht="33.5" thickBot="1">
      <c r="A168" s="103" t="s">
        <v>215</v>
      </c>
      <c r="B168" s="104">
        <v>12</v>
      </c>
    </row>
    <row r="169" spans="1:9" ht="33.5" thickBot="1">
      <c r="A169" s="92" t="s">
        <v>216</v>
      </c>
      <c r="B169" s="105">
        <v>318</v>
      </c>
    </row>
    <row r="170" spans="1:9" ht="33">
      <c r="A170" s="106" t="s">
        <v>217</v>
      </c>
      <c r="B170" s="112">
        <v>68</v>
      </c>
    </row>
    <row r="171" spans="1:9" ht="83" thickBot="1">
      <c r="A171" s="107" t="s">
        <v>218</v>
      </c>
      <c r="B171" s="113"/>
    </row>
    <row r="172" spans="1:9" ht="17" thickBot="1">
      <c r="A172" s="108" t="s">
        <v>219</v>
      </c>
      <c r="B172" s="109">
        <v>398</v>
      </c>
    </row>
    <row r="173" spans="1:9" ht="15" thickBot="1">
      <c r="A173" s="75" t="s">
        <v>220</v>
      </c>
    </row>
    <row r="174" spans="1:9" ht="66.5" thickBot="1">
      <c r="A174" s="110" t="s">
        <v>214</v>
      </c>
      <c r="B174" s="111">
        <v>36</v>
      </c>
    </row>
    <row r="175" spans="1:9" ht="33.5" thickBot="1">
      <c r="A175" s="103" t="s">
        <v>215</v>
      </c>
      <c r="B175" s="104">
        <v>12</v>
      </c>
    </row>
    <row r="176" spans="1:9" ht="33.5" thickBot="1">
      <c r="A176" s="92" t="s">
        <v>216</v>
      </c>
      <c r="B176" s="105">
        <v>225</v>
      </c>
    </row>
    <row r="177" spans="1:2" ht="33">
      <c r="A177" s="106" t="s">
        <v>217</v>
      </c>
      <c r="B177" s="112">
        <v>100</v>
      </c>
    </row>
    <row r="178" spans="1:2" ht="83" thickBot="1">
      <c r="A178" s="107" t="s">
        <v>218</v>
      </c>
      <c r="B178" s="113"/>
    </row>
    <row r="179" spans="1:2" ht="17" thickBot="1">
      <c r="A179" s="108" t="s">
        <v>219</v>
      </c>
      <c r="B179" s="109">
        <v>337</v>
      </c>
    </row>
    <row r="180" spans="1:2" ht="15" thickBot="1">
      <c r="A180" s="75" t="s">
        <v>221</v>
      </c>
    </row>
    <row r="181" spans="1:2" ht="66.5" thickBot="1">
      <c r="A181" s="110" t="s">
        <v>214</v>
      </c>
      <c r="B181" s="111">
        <v>36</v>
      </c>
    </row>
    <row r="182" spans="1:2" ht="33.5" thickBot="1">
      <c r="A182" s="103" t="s">
        <v>215</v>
      </c>
      <c r="B182" s="104">
        <v>11</v>
      </c>
    </row>
    <row r="183" spans="1:2" ht="33.5" thickBot="1">
      <c r="A183" s="92" t="s">
        <v>216</v>
      </c>
      <c r="B183" s="105">
        <v>206</v>
      </c>
    </row>
    <row r="184" spans="1:2" ht="33">
      <c r="A184" s="106" t="s">
        <v>217</v>
      </c>
      <c r="B184" s="112">
        <v>76</v>
      </c>
    </row>
    <row r="185" spans="1:2" ht="83" thickBot="1">
      <c r="A185" s="107" t="s">
        <v>218</v>
      </c>
      <c r="B185" s="113"/>
    </row>
    <row r="186" spans="1:2" ht="17" thickBot="1">
      <c r="A186" s="108" t="s">
        <v>219</v>
      </c>
      <c r="B186" s="109">
        <v>293</v>
      </c>
    </row>
    <row r="187" spans="1:2" ht="15" thickBot="1">
      <c r="A187" s="75" t="s">
        <v>222</v>
      </c>
    </row>
    <row r="188" spans="1:2" ht="66.5" thickBot="1">
      <c r="A188" s="110" t="s">
        <v>214</v>
      </c>
      <c r="B188" s="111">
        <v>36</v>
      </c>
    </row>
    <row r="189" spans="1:2" ht="33.5" thickBot="1">
      <c r="A189" s="103" t="s">
        <v>215</v>
      </c>
      <c r="B189" s="104">
        <v>11</v>
      </c>
    </row>
    <row r="190" spans="1:2" ht="33.5" thickBot="1">
      <c r="A190" s="92" t="s">
        <v>216</v>
      </c>
      <c r="B190" s="105">
        <v>167</v>
      </c>
    </row>
    <row r="191" spans="1:2" ht="33">
      <c r="A191" s="106" t="s">
        <v>217</v>
      </c>
      <c r="B191" s="112">
        <v>82</v>
      </c>
    </row>
    <row r="192" spans="1:2" ht="83" thickBot="1">
      <c r="A192" s="107" t="s">
        <v>218</v>
      </c>
      <c r="B192" s="113"/>
    </row>
    <row r="193" spans="1:2" ht="17" thickBot="1">
      <c r="A193" s="108" t="s">
        <v>219</v>
      </c>
      <c r="B193" s="109">
        <v>260</v>
      </c>
    </row>
    <row r="194" spans="1:2" ht="21.5" thickBot="1">
      <c r="A194" s="75" t="s">
        <v>223</v>
      </c>
    </row>
    <row r="195" spans="1:2" ht="66.5" thickBot="1">
      <c r="A195" s="110" t="s">
        <v>214</v>
      </c>
      <c r="B195" s="111">
        <v>36</v>
      </c>
    </row>
    <row r="196" spans="1:2" ht="33.5" thickBot="1">
      <c r="A196" s="103" t="s">
        <v>215</v>
      </c>
      <c r="B196" s="104">
        <v>6</v>
      </c>
    </row>
    <row r="197" spans="1:2" ht="33.5" thickBot="1">
      <c r="A197" s="92" t="s">
        <v>216</v>
      </c>
      <c r="B197" s="105">
        <v>114</v>
      </c>
    </row>
    <row r="198" spans="1:2" ht="33">
      <c r="A198" s="106" t="s">
        <v>217</v>
      </c>
      <c r="B198" s="112">
        <v>121</v>
      </c>
    </row>
    <row r="199" spans="1:2" ht="83" thickBot="1">
      <c r="A199" s="107" t="s">
        <v>218</v>
      </c>
      <c r="B199" s="113"/>
    </row>
    <row r="200" spans="1:2" ht="17" thickBot="1">
      <c r="A200" s="108" t="s">
        <v>219</v>
      </c>
      <c r="B200" s="109">
        <v>241</v>
      </c>
    </row>
    <row r="201" spans="1:2" ht="84.5" thickBot="1">
      <c r="A201" s="75" t="s">
        <v>224</v>
      </c>
    </row>
    <row r="202" spans="1:2" ht="66.5" thickBot="1">
      <c r="A202" s="110" t="s">
        <v>214</v>
      </c>
      <c r="B202" s="111">
        <v>36</v>
      </c>
    </row>
    <row r="203" spans="1:2" ht="33.5" thickBot="1">
      <c r="A203" s="103" t="s">
        <v>215</v>
      </c>
      <c r="B203" s="104">
        <v>5</v>
      </c>
    </row>
    <row r="204" spans="1:2" ht="33.5" thickBot="1">
      <c r="A204" s="92" t="s">
        <v>216</v>
      </c>
      <c r="B204" s="105">
        <v>68</v>
      </c>
    </row>
    <row r="205" spans="1:2" ht="33">
      <c r="A205" s="106" t="s">
        <v>217</v>
      </c>
      <c r="B205" s="112">
        <v>92</v>
      </c>
    </row>
    <row r="206" spans="1:2" ht="83" thickBot="1">
      <c r="A206" s="107" t="s">
        <v>218</v>
      </c>
      <c r="B206" s="113"/>
    </row>
    <row r="207" spans="1:2" ht="17" thickBot="1">
      <c r="A207" s="108" t="s">
        <v>219</v>
      </c>
      <c r="B207" s="109">
        <v>165</v>
      </c>
    </row>
    <row r="208" spans="1:2" ht="76">
      <c r="A208" s="76" t="s">
        <v>225</v>
      </c>
    </row>
    <row r="209" spans="1:1" ht="232">
      <c r="A209" s="20" t="s">
        <v>226</v>
      </c>
    </row>
    <row r="210" spans="1:1" ht="336">
      <c r="A210" s="114" t="s">
        <v>227</v>
      </c>
    </row>
    <row r="211" spans="1:1" ht="409.5">
      <c r="A211" s="114" t="s">
        <v>228</v>
      </c>
    </row>
    <row r="212" spans="1:1" ht="283.5">
      <c r="A212" s="114" t="s">
        <v>229</v>
      </c>
    </row>
    <row r="213" spans="1:1" ht="409.5">
      <c r="A213" s="20" t="s">
        <v>230</v>
      </c>
    </row>
    <row r="214" spans="1:1" ht="409.5">
      <c r="A214" s="20" t="s">
        <v>231</v>
      </c>
    </row>
    <row r="215" spans="1:1" ht="73.5">
      <c r="A215" s="114" t="s">
        <v>232</v>
      </c>
    </row>
    <row r="216" spans="1:1" ht="409.5">
      <c r="A216" s="20" t="s">
        <v>233</v>
      </c>
    </row>
    <row r="217" spans="1:1" ht="63">
      <c r="A217" s="79" t="s">
        <v>234</v>
      </c>
    </row>
    <row r="218" spans="1:1" ht="84">
      <c r="A218" s="114" t="s">
        <v>235</v>
      </c>
    </row>
    <row r="219" spans="1:1" ht="304.5">
      <c r="A219" s="20" t="s">
        <v>236</v>
      </c>
    </row>
    <row r="220" spans="1:1" ht="170.5">
      <c r="A220" s="115" t="s">
        <v>237</v>
      </c>
    </row>
    <row r="221" spans="1:1" ht="348">
      <c r="A221" s="116" t="s">
        <v>238</v>
      </c>
    </row>
    <row r="222" spans="1:1" ht="42">
      <c r="A222" s="75" t="s">
        <v>239</v>
      </c>
    </row>
    <row r="223" spans="1:1" ht="31.5">
      <c r="A223" s="79" t="s">
        <v>240</v>
      </c>
    </row>
    <row r="224" spans="1:1" ht="168">
      <c r="A224" s="114" t="s">
        <v>241</v>
      </c>
    </row>
    <row r="225" spans="1:1" ht="42">
      <c r="A225" s="79" t="s">
        <v>242</v>
      </c>
    </row>
    <row r="226" spans="1:1" ht="409.5">
      <c r="A226" s="114" t="s">
        <v>243</v>
      </c>
    </row>
    <row r="227" spans="1:1">
      <c r="A227" s="79" t="s">
        <v>244</v>
      </c>
    </row>
    <row r="228" spans="1:1" ht="210">
      <c r="A228" s="114" t="s">
        <v>245</v>
      </c>
    </row>
    <row r="229" spans="1:1" ht="409.5">
      <c r="A229" s="116" t="s">
        <v>246</v>
      </c>
    </row>
    <row r="230" spans="1:1" ht="93">
      <c r="A230" s="115" t="s">
        <v>247</v>
      </c>
    </row>
    <row r="231" spans="1:1" ht="178.5">
      <c r="A231" s="114" t="s">
        <v>248</v>
      </c>
    </row>
    <row r="232" spans="1:1" ht="283.5">
      <c r="A232" s="114" t="s">
        <v>249</v>
      </c>
    </row>
    <row r="233" spans="1:1" ht="189">
      <c r="A233" s="114" t="s">
        <v>250</v>
      </c>
    </row>
    <row r="234" spans="1:1" ht="78">
      <c r="A234" s="77" t="s">
        <v>251</v>
      </c>
    </row>
    <row r="235" spans="1:1" ht="409.5">
      <c r="A235" s="116" t="s">
        <v>252</v>
      </c>
    </row>
    <row r="236" spans="1:1" ht="105">
      <c r="A236" s="75" t="s">
        <v>253</v>
      </c>
    </row>
    <row r="237" spans="1:1" ht="52.5">
      <c r="A237" s="114" t="s">
        <v>254</v>
      </c>
    </row>
    <row r="238" spans="1:1" ht="63">
      <c r="A238" s="114" t="s">
        <v>255</v>
      </c>
    </row>
    <row r="239" spans="1:1" ht="21">
      <c r="A239" s="114" t="s">
        <v>256</v>
      </c>
    </row>
    <row r="240" spans="1:1" ht="21">
      <c r="A240" s="114" t="s">
        <v>257</v>
      </c>
    </row>
    <row r="241" spans="1:1" ht="63">
      <c r="A241" s="114" t="s">
        <v>258</v>
      </c>
    </row>
    <row r="242" spans="1:1" ht="52.5">
      <c r="A242" s="114" t="s">
        <v>259</v>
      </c>
    </row>
    <row r="243" spans="1:1" ht="52.5">
      <c r="A243" s="114" t="s">
        <v>260</v>
      </c>
    </row>
    <row r="244" spans="1:1" ht="42">
      <c r="A244" s="114" t="s">
        <v>261</v>
      </c>
    </row>
    <row r="245" spans="1:1" ht="42">
      <c r="A245" s="114" t="s">
        <v>262</v>
      </c>
    </row>
    <row r="246" spans="1:1" ht="42">
      <c r="A246" s="114" t="s">
        <v>263</v>
      </c>
    </row>
    <row r="247" spans="1:1" ht="52.5">
      <c r="A247" s="114" t="s">
        <v>264</v>
      </c>
    </row>
    <row r="248" spans="1:1" ht="52.5">
      <c r="A248" s="114" t="s">
        <v>265</v>
      </c>
    </row>
    <row r="249" spans="1:1" ht="31.5">
      <c r="A249" s="114" t="s">
        <v>266</v>
      </c>
    </row>
    <row r="250" spans="1:1" ht="31.5">
      <c r="A250" s="114" t="s">
        <v>267</v>
      </c>
    </row>
    <row r="251" spans="1:1" ht="52.5">
      <c r="A251" s="114" t="s">
        <v>268</v>
      </c>
    </row>
    <row r="252" spans="1:1" ht="42">
      <c r="A252" s="114" t="s">
        <v>269</v>
      </c>
    </row>
    <row r="253" spans="1:1" ht="42">
      <c r="A253" s="114" t="s">
        <v>270</v>
      </c>
    </row>
    <row r="254" spans="1:1" ht="42">
      <c r="A254" s="114" t="s">
        <v>271</v>
      </c>
    </row>
    <row r="255" spans="1:1" ht="31.5">
      <c r="A255" s="114" t="s">
        <v>272</v>
      </c>
    </row>
    <row r="256" spans="1:1" ht="42">
      <c r="A256" s="114" t="s">
        <v>273</v>
      </c>
    </row>
    <row r="257" spans="1:1" ht="77.5">
      <c r="A257" s="115" t="s">
        <v>147</v>
      </c>
    </row>
    <row r="258" spans="1:1" ht="126">
      <c r="A258" s="83" t="s">
        <v>274</v>
      </c>
    </row>
    <row r="259" spans="1:1" ht="157.5">
      <c r="A259" s="83" t="s">
        <v>275</v>
      </c>
    </row>
    <row r="260" spans="1:1" ht="145">
      <c r="A260" s="20" t="s">
        <v>276</v>
      </c>
    </row>
    <row r="261" spans="1:1" ht="217.5">
      <c r="A261" s="20" t="s">
        <v>277</v>
      </c>
    </row>
    <row r="262" spans="1:1" ht="290">
      <c r="A262" s="20" t="s">
        <v>278</v>
      </c>
    </row>
    <row r="263" spans="1:1" ht="348">
      <c r="A263" s="20" t="s">
        <v>279</v>
      </c>
    </row>
    <row r="264" spans="1:1" ht="304.5">
      <c r="A264" s="20" t="s">
        <v>280</v>
      </c>
    </row>
    <row r="265" spans="1:1" ht="319">
      <c r="A265" s="20" t="s">
        <v>281</v>
      </c>
    </row>
    <row r="266" spans="1:1" ht="304.5">
      <c r="A266" s="20" t="s">
        <v>282</v>
      </c>
    </row>
    <row r="267" spans="1:1" ht="217.5">
      <c r="A267" s="20" t="s">
        <v>283</v>
      </c>
    </row>
    <row r="268" spans="1:1" ht="304.5">
      <c r="A268" s="20" t="s">
        <v>284</v>
      </c>
    </row>
    <row r="269" spans="1:1" ht="348">
      <c r="A269" s="20" t="s">
        <v>285</v>
      </c>
    </row>
    <row r="270" spans="1:1" ht="232">
      <c r="A270" s="20" t="s">
        <v>286</v>
      </c>
    </row>
    <row r="271" spans="1:1" ht="319">
      <c r="A271" s="20" t="s">
        <v>287</v>
      </c>
    </row>
    <row r="272" spans="1:1" ht="409.5">
      <c r="A272" s="20" t="s">
        <v>288</v>
      </c>
    </row>
    <row r="273" spans="1:1" ht="409.5">
      <c r="A273" s="20" t="s">
        <v>289</v>
      </c>
    </row>
    <row r="274" spans="1:1" ht="409.5">
      <c r="A274" s="20" t="s">
        <v>290</v>
      </c>
    </row>
    <row r="275" spans="1:1" ht="261">
      <c r="A275" s="20" t="s">
        <v>291</v>
      </c>
    </row>
    <row r="276" spans="1:1" ht="57">
      <c r="A276" s="81" t="s">
        <v>292</v>
      </c>
    </row>
    <row r="277" spans="1:1">
      <c r="A277" s="20" t="s">
        <v>293</v>
      </c>
    </row>
    <row r="278" spans="1:1" ht="29">
      <c r="A278" s="20" t="s">
        <v>294</v>
      </c>
    </row>
    <row r="279" spans="1:1">
      <c r="A279" s="20" t="s">
        <v>295</v>
      </c>
    </row>
    <row r="280" spans="1:1">
      <c r="A280" s="20" t="s">
        <v>296</v>
      </c>
    </row>
    <row r="281" spans="1:1">
      <c r="A281" s="20" t="s">
        <v>297</v>
      </c>
    </row>
    <row r="282" spans="1:1">
      <c r="A282" s="117" t="s">
        <v>298</v>
      </c>
    </row>
    <row r="283" spans="1:1" ht="43.5">
      <c r="A283" s="20" t="s">
        <v>299</v>
      </c>
    </row>
    <row r="284" spans="1:1" ht="152">
      <c r="A284" s="81" t="s">
        <v>300</v>
      </c>
    </row>
    <row r="285" spans="1:1" ht="58">
      <c r="A285" s="20" t="s">
        <v>301</v>
      </c>
    </row>
    <row r="286" spans="1:1">
      <c r="A286" s="20" t="s">
        <v>37</v>
      </c>
    </row>
    <row r="287" spans="1:1" ht="29">
      <c r="A287" s="20" t="s">
        <v>24</v>
      </c>
    </row>
    <row r="288" spans="1:1" ht="43.5">
      <c r="A288" s="20" t="s">
        <v>302</v>
      </c>
    </row>
    <row r="289" spans="1:1" ht="58">
      <c r="A289" s="20" t="s">
        <v>303</v>
      </c>
    </row>
    <row r="290" spans="1:1" ht="58">
      <c r="A290" s="20" t="s">
        <v>304</v>
      </c>
    </row>
    <row r="291" spans="1:1" ht="72.5">
      <c r="A291" s="20" t="s">
        <v>305</v>
      </c>
    </row>
    <row r="292" spans="1:1" ht="29">
      <c r="A292" s="20" t="s">
        <v>306</v>
      </c>
    </row>
    <row r="293" spans="1:1" ht="63">
      <c r="A293" s="79" t="s">
        <v>307</v>
      </c>
    </row>
    <row r="294" spans="1:1" ht="58">
      <c r="A294" s="20" t="s">
        <v>308</v>
      </c>
    </row>
    <row r="295" spans="1:1" ht="43.5">
      <c r="A295" s="20" t="s">
        <v>309</v>
      </c>
    </row>
    <row r="296" spans="1:1">
      <c r="A296" s="118"/>
    </row>
    <row r="297" spans="1:1">
      <c r="A297" s="118" t="s">
        <v>310</v>
      </c>
    </row>
    <row r="298" spans="1:1">
      <c r="A298" s="119"/>
    </row>
    <row r="299" spans="1:1" ht="15" thickBot="1">
      <c r="A299" s="119"/>
    </row>
    <row r="300" spans="1:1">
      <c r="A300" s="120" t="s">
        <v>311</v>
      </c>
    </row>
    <row r="301" spans="1:1">
      <c r="A301" s="17" t="s">
        <v>312</v>
      </c>
    </row>
  </sheetData>
  <mergeCells count="12">
    <mergeCell ref="B170:B171"/>
    <mergeCell ref="B177:B178"/>
    <mergeCell ref="B184:B185"/>
    <mergeCell ref="B191:B192"/>
    <mergeCell ref="B198:B199"/>
    <mergeCell ref="B205:B206"/>
    <mergeCell ref="A45:A46"/>
    <mergeCell ref="M45:M46"/>
    <mergeCell ref="N45:N46"/>
    <mergeCell ref="O45:O46"/>
    <mergeCell ref="A147:A149"/>
    <mergeCell ref="A150:A159"/>
  </mergeCells>
  <hyperlinks>
    <hyperlink ref="A1" r:id="rId1" xr:uid="{DCCD32A9-8FC8-413D-8E3C-3251CCF680E1}"/>
    <hyperlink ref="A4" r:id="rId2" display="https://web.archive.org/web/20210201232559/http:/www.worldometers.info/policy/" xr:uid="{CF2B6AE5-34DF-44C7-8622-1EF674EF7187}"/>
    <hyperlink ref="A8" r:id="rId3" tooltip="See a list of every capture for this URL" display="https://web.archive.org/web/*/https:/www.worldometers.info/coronavirus/country/us/" xr:uid="{A7EA7102-B471-4D05-A46C-C275052EEE31}"/>
    <hyperlink ref="A10" r:id="rId4" tooltip="01 Jan 2021" display="https://web.archive.org/web/20210101095706/https:/www.worldometers.info/coronavirus/country/us/" xr:uid="{8D3AC109-209A-411E-857B-2860108BEE19}"/>
    <hyperlink ref="C10" r:id="rId5" tooltip="02 Mar 2021" display="https://web.archive.org/web/20210302001559/https:/www.worldometers.info/coronavirus/country/us/" xr:uid="{DF61B3AD-B687-43D1-AE12-A8A22455F062}"/>
    <hyperlink ref="C12" r:id="rId6" tooltip="02 Feb 2022" display="https://web.archive.org/web/20220202000025/https:/www.worldometers.info/coronavirus/country/us/" xr:uid="{DF45C695-546F-431A-9D56-54BFC108F964}"/>
    <hyperlink ref="A14" r:id="rId7" location="expand" display="https://web.archive.org/web/20210201232559/https:/www.worldometers.info/coronavirus/country/us/ - expand" xr:uid="{630B0791-5471-4CCE-B0D5-45F5FEA53D35}"/>
    <hyperlink ref="A16" r:id="rId8" display="https://web.archive.org/web/20210201232559/https:/www.worldometers.info/coronavirus/" xr:uid="{D08D41E7-D965-4B05-A39E-9A5A73A5EA44}"/>
    <hyperlink ref="A17" r:id="rId9" display="https://web.archive.org/web/20210201232559/https:/www.worldometers.info/population/" xr:uid="{EA822644-49F9-4920-9754-E86D4ECF9CE0}"/>
    <hyperlink ref="A28" r:id="rId10" display="https://web.archive.org/web/20210201232559/https:/covid19.healthdata.org/united-states-of-america" xr:uid="{69BEFD0D-D733-4E41-92BF-1F427F35671E}"/>
    <hyperlink ref="A36" r:id="rId11" display="javascript: void(0);" xr:uid="{77C060C0-7056-4DD3-9E0B-4A231FD7E281}"/>
    <hyperlink ref="A38" r:id="rId12" display="javascript: void(0);" xr:uid="{1AE990F8-BC28-4876-97F9-FF14DCE30598}"/>
    <hyperlink ref="A39" r:id="rId13" display="https://web.archive.org/web/20210201232559/https:/www.worldometers.info/coronavirus/about/" xr:uid="{E530CF81-AAF7-43C9-AB0E-F3A183846DB3}"/>
    <hyperlink ref="A40" r:id="rId14" display="https://web.archive.org/web/20210201232559/https:/www.worldometers.info/report_us/" xr:uid="{A9B40A46-C839-47D6-B560-15ACBEE89C5F}"/>
    <hyperlink ref="A42" r:id="rId15" location="nav-today" display="https://web.archive.org/web/20210201232559/https:/www.worldometers.info/coronavirus/country/us/ - nav-today" xr:uid="{E72317AB-0146-4636-8F7B-350E7AA846B4}"/>
    <hyperlink ref="A43" r:id="rId16" location="nav-yesterday" display="https://web.archive.org/web/20210201232559/https:/www.worldometers.info/coronavirus/country/us/ - nav-yesterday" xr:uid="{39D5E56B-59C8-4795-8545-E43F7D0A6AC3}"/>
    <hyperlink ref="B48" r:id="rId17" display="https://web.archive.org/web/20210201232559/https:/www.worldometers.info/coronavirus/usa/california/" xr:uid="{1CFBF3BB-A4AC-47FB-A6A2-822FF2E34332}"/>
    <hyperlink ref="O48" r:id="rId18" display="https://web.archive.org/web/20210201232559/https:/covid19.healthdata.org/united-states-of-america/california" xr:uid="{B3D0E51C-5627-4B00-81A5-528E70F426AF}"/>
    <hyperlink ref="B49" r:id="rId19" display="https://web.archive.org/web/20210201232559/https:/www.worldometers.info/coronavirus/usa/texas/" xr:uid="{6E55F81E-8715-4070-AB2B-78CD75211CB0}"/>
    <hyperlink ref="O49" r:id="rId20" display="https://web.archive.org/web/20210201232559/https:/covid19.healthdata.org/united-states-of-america/texas" xr:uid="{08B0B0B6-803F-46ED-8E3E-494E7E5DF30D}"/>
    <hyperlink ref="B50" r:id="rId21" display="https://web.archive.org/web/20210201232559/https:/www.worldometers.info/coronavirus/usa/florida/" xr:uid="{165AD373-576F-46A9-92DF-A33C85718B0C}"/>
    <hyperlink ref="O50" r:id="rId22" display="https://web.archive.org/web/20210201232559/https:/covid19.healthdata.org/united-states-of-america/florida" xr:uid="{6B63CD38-9164-40E2-9F80-1BAB01C1037B}"/>
    <hyperlink ref="B51" r:id="rId23" display="https://web.archive.org/web/20210201232559/https:/www.worldometers.info/coronavirus/usa/new-york/" xr:uid="{9DCF37C5-5084-4729-A293-709797191AF8}"/>
    <hyperlink ref="O51" r:id="rId24" display="https://web.archive.org/web/20210201232559/https:/covid19.healthdata.org/united-states-of-america/new-york" xr:uid="{71404A83-C9DC-4AB1-B1FF-FE10E8392416}"/>
    <hyperlink ref="B52" r:id="rId25" display="https://web.archive.org/web/20210201232559/https:/www.worldometers.info/coronavirus/usa/illinois/" xr:uid="{B90CAE0F-7BD8-4133-83EC-37EB1B688479}"/>
    <hyperlink ref="O52" r:id="rId26" display="https://web.archive.org/web/20210201232559/https:/covid19.healthdata.org/united-states-of-america/illinois" xr:uid="{02A08E3B-D69D-4334-AD96-2F5ABA08BC46}"/>
    <hyperlink ref="B53" r:id="rId27" display="https://web.archive.org/web/20210201232559/https:/www.worldometers.info/coronavirus/usa/georgia/" xr:uid="{CAF4344A-5474-4CFF-913E-3E9D77B00222}"/>
    <hyperlink ref="O53" r:id="rId28" display="https://web.archive.org/web/20210201232559/https:/covid19.healthdata.org/united-states-of-america/georgia" xr:uid="{872DFCC3-085E-4DCB-A3C4-42A3545ED27C}"/>
    <hyperlink ref="B54" r:id="rId29" display="https://web.archive.org/web/20210201232559/https:/www.worldometers.info/coronavirus/usa/ohio/" xr:uid="{95D55DDB-5383-41A8-A860-4723A05B92EC}"/>
    <hyperlink ref="O54" r:id="rId30" display="https://web.archive.org/web/20210201232559/https:/covid19.healthdata.org/united-states-of-america/ohio" xr:uid="{3CF06F8C-CC00-47CF-A116-F132BFC1CDCC}"/>
    <hyperlink ref="B55" r:id="rId31" display="https://web.archive.org/web/20210201232559/https:/www.worldometers.info/coronavirus/usa/pennsylvania/" xr:uid="{83E7BE11-7643-4C09-BEE8-F150818203BC}"/>
    <hyperlink ref="O55" r:id="rId32" display="https://web.archive.org/web/20210201232559/https:/covid19.healthdata.org/united-states-of-america/pennsylvania" xr:uid="{785C5D3D-CC44-45C6-8A10-EF63145199CC}"/>
    <hyperlink ref="B56" r:id="rId33" display="https://web.archive.org/web/20210201232559/https:/www.worldometers.info/coronavirus/usa/arizona/" xr:uid="{C3B18B35-D167-478C-BCB7-98261F8839C2}"/>
    <hyperlink ref="N56" r:id="rId34" display="https://web.archive.org/web/20210201232559/https:/www.azdhs.gov/preparedness/epidemiology-disease-control/infectious-disease-epidemiology/covid-19/dashboards/index.php" xr:uid="{42F704A1-B134-4119-A878-909049BCF29A}"/>
    <hyperlink ref="O56" r:id="rId35" display="https://web.archive.org/web/20210201232559/https:/covid19.healthdata.org/united-states-of-america/arizona" xr:uid="{D7F4973C-66BF-4C6C-9014-EBCAE130FB11}"/>
    <hyperlink ref="B57" r:id="rId36" display="https://web.archive.org/web/20210201232559/https:/www.worldometers.info/coronavirus/usa/north-carolina/" xr:uid="{4CCCD63B-7349-4B75-B49D-1999011DDB49}"/>
    <hyperlink ref="O57" r:id="rId37" display="https://web.archive.org/web/20210201232559/https:/covid19.healthdata.org/united-states-of-america/north-carolina" xr:uid="{6C1824A6-75F3-4111-8B82-8C11CA61F2B3}"/>
    <hyperlink ref="B58" r:id="rId38" display="https://web.archive.org/web/20210201232559/https:/www.worldometers.info/coronavirus/usa/tennessee/" xr:uid="{A3778F2F-4A23-4E18-BFF8-1CA7CC698D7C}"/>
    <hyperlink ref="O58" r:id="rId39" display="https://web.archive.org/web/20210201232559/https:/covid19.healthdata.org/united-states-of-america/tennessee" xr:uid="{5BE2CEDA-3780-490F-8E21-635982DBFD3C}"/>
    <hyperlink ref="B59" r:id="rId40" display="https://web.archive.org/web/20210201232559/https:/www.worldometers.info/coronavirus/usa/new-jersey/" xr:uid="{D7660EB2-26E3-4E05-8C50-586E6F8347A3}"/>
    <hyperlink ref="O59" r:id="rId41" display="https://web.archive.org/web/20210201232559/https:/covid19.healthdata.org/united-states-of-america/new-jersey" xr:uid="{0D61A94C-D61C-4A66-9544-621C5C6EC450}"/>
    <hyperlink ref="B60" r:id="rId42" display="https://web.archive.org/web/20210201232559/https:/www.worldometers.info/coronavirus/usa/indiana/" xr:uid="{52CD11D5-7EBF-49D6-B2F4-D9EEA400D1F9}"/>
    <hyperlink ref="O60" r:id="rId43" display="https://web.archive.org/web/20210201232559/https:/covid19.healthdata.org/united-states-of-america/indiana" xr:uid="{373CA15F-FD85-43D4-B82B-7C27D88BF0BE}"/>
    <hyperlink ref="B61" r:id="rId44" display="https://web.archive.org/web/20210201232559/https:/www.worldometers.info/coronavirus/usa/michigan/" xr:uid="{6C4CA387-7793-4B82-B46D-4A9F73724857}"/>
    <hyperlink ref="O61" r:id="rId45" display="https://web.archive.org/web/20210201232559/https:/covid19.healthdata.org/united-states-of-america/michigan" xr:uid="{891569DA-A71B-4276-AB3A-DAD6005C2400}"/>
    <hyperlink ref="B62" r:id="rId46" display="https://web.archive.org/web/20210201232559/https:/www.worldometers.info/coronavirus/usa/wisconsin/" xr:uid="{B2E16431-E97E-4F26-8842-8EC1EE1EDA8B}"/>
    <hyperlink ref="O62" r:id="rId47" display="https://web.archive.org/web/20210201232559/https:/covid19.healthdata.org/united-states-of-america/wisconsin" xr:uid="{2ABA688B-BD8B-4935-9A06-A2888B8A9557}"/>
    <hyperlink ref="B63" r:id="rId48" display="https://web.archive.org/web/20210201232559/https:/www.worldometers.info/coronavirus/usa/massachusetts/" xr:uid="{94E1261C-7605-4F71-8F1B-4FF8A9497BD1}"/>
    <hyperlink ref="N63" r:id="rId49" display="https://web.archive.org/web/20210201232559/https:/www.mass.gov/info-details/covid-19-response-reporting" xr:uid="{F0EF1D1A-C9CB-46B8-AB7A-40BF113AA046}"/>
    <hyperlink ref="O63" r:id="rId50" display="https://web.archive.org/web/20210201232559/https:/covid19.healthdata.org/united-states-of-america/massachusetts" xr:uid="{4A6EEF8F-BA95-4BB0-A340-52787350673C}"/>
    <hyperlink ref="B64" r:id="rId51" display="https://web.archive.org/web/20210201232559/https:/www.worldometers.info/coronavirus/usa/virginia/" xr:uid="{4C86576B-E262-4B9B-AFC2-1A25B3F5F970}"/>
    <hyperlink ref="O64" r:id="rId52" display="https://web.archive.org/web/20210201232559/https:/covid19.healthdata.org/united-states-of-america/virginia" xr:uid="{90C2C2B4-2E97-43FB-8D37-2CC5D2706FB1}"/>
    <hyperlink ref="B65" r:id="rId53" display="https://web.archive.org/web/20210201232559/https:/www.worldometers.info/coronavirus/usa/missouri/" xr:uid="{5DAE56F4-0E5C-4A05-A352-DD95A930B1C5}"/>
    <hyperlink ref="O65" r:id="rId54" display="https://web.archive.org/web/20210201232559/https:/covid19.healthdata.org/united-states-of-america/missouri" xr:uid="{9C0692DA-B7B8-4A8E-B446-251CE94A45E3}"/>
    <hyperlink ref="B66" r:id="rId55" display="https://web.archive.org/web/20210201232559/https:/www.worldometers.info/coronavirus/usa/minnesota/" xr:uid="{6CB40715-A5C9-4F54-8FBD-B1EAAF9BE8E2}"/>
    <hyperlink ref="O66" r:id="rId56" display="https://web.archive.org/web/20210201232559/https:/covid19.healthdata.org/united-states-of-america/minnesota" xr:uid="{3C4AB482-388C-4505-AE7A-24FC3F30F77A}"/>
    <hyperlink ref="B67" r:id="rId57" display="https://web.archive.org/web/20210201232559/https:/www.worldometers.info/coronavirus/usa/alabama/" xr:uid="{3597E671-9193-4E0A-817F-DC2468C2BA3F}"/>
    <hyperlink ref="N67" r:id="rId58" location="/6d2771faa9da4a2786a509d82c8cf0f7" display="https://web.archive.org/web/20210201232559/https:/alpublichealth.maps.arcgis.com/apps/opsdashboard/index.html - /6d2771faa9da4a2786a509d82c8cf0f7" xr:uid="{94B65A71-62BE-4350-AA21-6043D00078D2}"/>
    <hyperlink ref="O67" r:id="rId59" display="https://web.archive.org/web/20210201232559/https:/covid19.healthdata.org/united-states-of-america/alabama" xr:uid="{82F27A28-AC29-431B-A9BE-3F63BB95444F}"/>
    <hyperlink ref="B68" r:id="rId60" display="https://web.archive.org/web/20210201232559/https:/www.worldometers.info/coronavirus/usa/south-carolina/" xr:uid="{23274487-286D-41B4-A6BE-3FE7CC12D287}"/>
    <hyperlink ref="O68" r:id="rId61" display="https://web.archive.org/web/20210201232559/https:/covid19.healthdata.org/united-states-of-america/south-carolina" xr:uid="{BC923E51-5C8F-4EB2-A633-39395E267D29}"/>
    <hyperlink ref="B69" r:id="rId62" display="https://web.archive.org/web/20210201232559/https:/www.worldometers.info/coronavirus/usa/louisiana/" xr:uid="{67913346-F41F-4273-82D8-2568ED39350C}"/>
    <hyperlink ref="O69" r:id="rId63" display="https://web.archive.org/web/20210201232559/https:/covid19.healthdata.org/united-states-of-america/louisiana" xr:uid="{974302B3-73A5-4142-B075-9B6A7DEF3429}"/>
    <hyperlink ref="B70" r:id="rId64" display="https://web.archive.org/web/20210201232559/https:/www.worldometers.info/coronavirus/usa/colorado/" xr:uid="{32B7321B-A49B-4612-9208-9D3F75A0CE5D}"/>
    <hyperlink ref="N70" r:id="rId65" display="https://web.archive.org/web/20210201232559/https:/covid19.colorado.gov/data" xr:uid="{C748DC4E-B68C-47B9-B713-A798ADDCD90A}"/>
    <hyperlink ref="O70" r:id="rId66" display="https://web.archive.org/web/20210201232559/https:/covid19.healthdata.org/united-states-of-america/colorado" xr:uid="{AAA1E3C7-2F78-42FE-BDEB-B17A2123416F}"/>
    <hyperlink ref="B71" r:id="rId67" display="https://web.archive.org/web/20210201232559/https:/www.worldometers.info/coronavirus/usa/oklahoma/" xr:uid="{9ADA05C5-5177-4CEA-84F6-480967A2804F}"/>
    <hyperlink ref="O71" r:id="rId68" display="https://web.archive.org/web/20210201232559/https:/covid19.healthdata.org/united-states-of-america/oklahoma" xr:uid="{BCA650F8-DF63-45F1-9D8D-3775F7FD6B93}"/>
    <hyperlink ref="B72" r:id="rId69" display="https://web.archive.org/web/20210201232559/https:/www.worldometers.info/coronavirus/usa/kentucky/" xr:uid="{2EC49615-A66B-4E63-8CFF-7A44F0BD79E0}"/>
    <hyperlink ref="O72" r:id="rId70" display="https://web.archive.org/web/20210201232559/https:/covid19.healthdata.org/united-states-of-america/kentucky" xr:uid="{7F303B1F-B0CB-46B4-B4CF-AF323916B264}"/>
    <hyperlink ref="B73" r:id="rId71" display="https://web.archive.org/web/20210201232559/https:/www.worldometers.info/coronavirus/usa/maryland/" xr:uid="{AB8CCDA7-AD63-45A6-98F0-69668DD1DD14}"/>
    <hyperlink ref="N73" r:id="rId72" display="https://web.archive.org/web/20210201232559/https:/coronavirus.maryland.gov/" xr:uid="{7AEF1F1B-B7EC-4C17-B745-B80A5E123025}"/>
    <hyperlink ref="O73" r:id="rId73" display="https://web.archive.org/web/20210201232559/https:/covid19.healthdata.org/united-states-of-america/maryland" xr:uid="{2A040BCF-D5A0-4E7F-B69B-C33BC90C441C}"/>
    <hyperlink ref="B74" r:id="rId74" display="https://web.archive.org/web/20210201232559/https:/www.worldometers.info/coronavirus/usa/utah/" xr:uid="{7E26BB3D-66D1-441D-AD45-F994CEC86C07}"/>
    <hyperlink ref="O74" r:id="rId75" display="https://web.archive.org/web/20210201232559/https:/covid19.healthdata.org/united-states-of-america/utah" xr:uid="{3826EF27-765C-4641-A047-11F5830187CA}"/>
    <hyperlink ref="B75" r:id="rId76" display="https://web.archive.org/web/20210201232559/https:/www.worldometers.info/coronavirus/usa/iowa/" xr:uid="{63D1F5C6-FFA4-4561-A2FF-F9CE07267BCD}"/>
    <hyperlink ref="O75" r:id="rId77" display="https://web.archive.org/web/20210201232559/https:/covid19.healthdata.org/united-states-of-america/iowa" xr:uid="{215F3C3B-0439-4B43-9E19-739A6D27EC87}"/>
    <hyperlink ref="B76" r:id="rId78" display="https://web.archive.org/web/20210201232559/https:/www.worldometers.info/coronavirus/usa/washington/" xr:uid="{15668A4A-A186-4ADE-9637-941675A4DF51}"/>
    <hyperlink ref="O76" r:id="rId79" display="https://web.archive.org/web/20210201232559/https:/covid19.healthdata.org/united-states-of-america/washington" xr:uid="{0D190FA3-01DD-4B9F-9468-31244DFC8B23}"/>
    <hyperlink ref="B77" r:id="rId80" display="https://web.archive.org/web/20210201232559/https:/www.worldometers.info/coronavirus/usa/arkansas/" xr:uid="{AEF7DF61-A27E-4608-A50C-E2A317814081}"/>
    <hyperlink ref="O77" r:id="rId81" display="https://web.archive.org/web/20210201232559/https:/covid19.healthdata.org/united-states-of-america/arkansas" xr:uid="{08E833D1-EB99-4EDA-B4AE-6736E7A27489}"/>
    <hyperlink ref="B78" r:id="rId82" display="https://web.archive.org/web/20210201232559/https:/www.worldometers.info/coronavirus/usa/nevada/" xr:uid="{7E830952-ED50-40A0-831B-4DAEDAB5D6D0}"/>
    <hyperlink ref="O78" r:id="rId83" display="https://web.archive.org/web/20210201232559/https:/covid19.healthdata.org/united-states-of-america/nevada" xr:uid="{74741285-580D-4AA6-92EE-671C4A97AA6D}"/>
    <hyperlink ref="B79" r:id="rId84" display="https://web.archive.org/web/20210201232559/https:/www.worldometers.info/coronavirus/usa/kansas/" xr:uid="{B6869071-6F5A-4D87-B84C-78458CBAB623}"/>
    <hyperlink ref="O79" r:id="rId85" display="https://web.archive.org/web/20210201232559/https:/covid19.healthdata.org/united-states-of-america/kansas" xr:uid="{D4AEF613-24CA-4924-B120-7702A0F867AD}"/>
    <hyperlink ref="B80" r:id="rId86" display="https://web.archive.org/web/20210201232559/https:/www.worldometers.info/coronavirus/usa/mississippi/" xr:uid="{08A98C49-63E7-41F7-BB42-1503CAB10ED0}"/>
    <hyperlink ref="O80" r:id="rId87" display="https://web.archive.org/web/20210201232559/https:/covid19.healthdata.org/united-states-of-america/mississippi" xr:uid="{75680BC3-1904-4FBA-9294-6DE57B9BBBE9}"/>
    <hyperlink ref="B81" r:id="rId88" display="https://web.archive.org/web/20210201232559/https:/www.worldometers.info/coronavirus/usa/connecticut/" xr:uid="{A631551E-DF98-433E-B6FA-D48EFB86E633}"/>
    <hyperlink ref="O81" r:id="rId89" display="https://web.archive.org/web/20210201232559/https:/covid19.healthdata.org/united-states-of-america/connecticut" xr:uid="{2588EA56-B1DF-4CE2-809C-316A0FE38159}"/>
    <hyperlink ref="B82" r:id="rId90" display="https://web.archive.org/web/20210201232559/https:/www.worldometers.info/coronavirus/usa/nebraska/" xr:uid="{15F0C802-1BB4-4265-B25B-F8BD528916CA}"/>
    <hyperlink ref="O82" r:id="rId91" display="https://web.archive.org/web/20210201232559/https:/covid19.healthdata.org/united-states-of-america/nebraska" xr:uid="{4CF4C07A-467E-4D71-816D-215270A31BFA}"/>
    <hyperlink ref="B83" r:id="rId92" display="https://web.archive.org/web/20210201232559/https:/www.worldometers.info/coronavirus/usa/new-mexico/" xr:uid="{37097D7E-431A-4BB0-B10A-4CDE002B5D81}"/>
    <hyperlink ref="O83" r:id="rId93" display="https://web.archive.org/web/20210201232559/https:/covid19.healthdata.org/united-states-of-america/new-mexico" xr:uid="{83E42A17-6C4B-4100-885B-D6DE7D1D803D}"/>
    <hyperlink ref="B84" r:id="rId94" display="https://web.archive.org/web/20210201232559/https:/www.worldometers.info/coronavirus/usa/idaho/" xr:uid="{9A9D5453-7799-4686-B6DA-B4AC282403E7}"/>
    <hyperlink ref="O84" r:id="rId95" display="https://web.archive.org/web/20210201232559/https:/covid19.healthdata.org/united-states-of-america/idaho" xr:uid="{7C896604-36FF-429F-9279-159717855F6D}"/>
    <hyperlink ref="B85" r:id="rId96" display="https://web.archive.org/web/20210201232559/https:/www.worldometers.info/coronavirus/usa/oregon/" xr:uid="{7C002190-D155-4F8C-949C-A0A4E3552E4A}"/>
    <hyperlink ref="O85" r:id="rId97" display="https://web.archive.org/web/20210201232559/https:/covid19.healthdata.org/united-states-of-america/oregon" xr:uid="{4AE0CEB8-C134-420D-9701-FCD2DB17B010}"/>
    <hyperlink ref="B86" r:id="rId98" display="https://web.archive.org/web/20210201232559/https:/www.worldometers.info/coronavirus/usa/west-virginia/" xr:uid="{B53069D3-919D-42DE-8B32-79E22EC58CF3}"/>
    <hyperlink ref="N86" r:id="rId99" display="https://web.archive.org/web/20210201232559/https:/dhhr.wv.gov/COVID-19/Pages/default.aspx" xr:uid="{654D98EC-6192-4C67-A435-A4B98A6CE01C}"/>
    <hyperlink ref="O86" r:id="rId100" display="https://web.archive.org/web/20210201232559/https:/covid19.healthdata.org/united-states-of-america/west-virginia" xr:uid="{35C5D39F-468F-43D2-B724-22D8B6AC4736}"/>
    <hyperlink ref="B87" r:id="rId101" display="https://web.archive.org/web/20210201232559/https:/www.worldometers.info/coronavirus/usa/rhode-island/" xr:uid="{BB327702-B416-4F2C-974B-A7B2FB633104}"/>
    <hyperlink ref="O87" r:id="rId102" display="https://web.archive.org/web/20210201232559/https:/covid19.healthdata.org/united-states-of-america/rhode-island" xr:uid="{E46D2694-FFBC-46AB-A395-2F86873436BC}"/>
    <hyperlink ref="B88" r:id="rId103" display="https://web.archive.org/web/20210201232559/https:/www.worldometers.info/coronavirus/usa/south-dakota/" xr:uid="{8CF7869A-D2EA-4025-A6FD-DD9CFA644670}"/>
    <hyperlink ref="N88" r:id="rId104" display="https://web.archive.org/web/20210201232559/https:/doh.sd.gov/news/Coronavirus.aspx" xr:uid="{9BFB213E-70D3-4A8C-BDA0-506943F2C1F7}"/>
    <hyperlink ref="O88" r:id="rId105" display="https://web.archive.org/web/20210201232559/https:/covid19.healthdata.org/united-states-of-america/south-dakota" xr:uid="{19F6AA01-399B-4674-9D02-B18B8F2B9272}"/>
    <hyperlink ref="B89" r:id="rId106" display="https://web.archive.org/web/20210201232559/https:/www.worldometers.info/coronavirus/usa/north-dakota/" xr:uid="{2B7BD912-5AEA-4AB1-B3A7-AC341F7AF824}"/>
    <hyperlink ref="O89" r:id="rId107" display="https://web.archive.org/web/20210201232559/https:/covid19.healthdata.org/united-states-of-america/north-dakota" xr:uid="{C3E699E9-2342-4B65-A9A9-F507C1A01C3E}"/>
    <hyperlink ref="B90" r:id="rId108" display="https://web.archive.org/web/20210201232559/https:/www.worldometers.info/coronavirus/usa/montana/" xr:uid="{CDF9D9FF-8682-483A-9FC8-81B995215062}"/>
    <hyperlink ref="O90" r:id="rId109" display="https://web.archive.org/web/20210201232559/https:/covid19.healthdata.org/united-states-of-america/montana" xr:uid="{5D5B8917-C01E-4011-A56C-742F38EA55F7}"/>
    <hyperlink ref="B91" r:id="rId110" display="https://web.archive.org/web/20210201232559/https:/www.worldometers.info/coronavirus/usa/delaware/" xr:uid="{8681AEEC-4F1B-4F50-9E21-70FDE177C2E5}"/>
    <hyperlink ref="O91" r:id="rId111" display="https://web.archive.org/web/20210201232559/https:/covid19.healthdata.org/united-states-of-america/delaware" xr:uid="{EBED04C3-2E23-429D-9926-D1929F61918F}"/>
    <hyperlink ref="B92" r:id="rId112" display="https://web.archive.org/web/20210201232559/https:/www.worldometers.info/coronavirus/usa/new-hampshire/" xr:uid="{AD51ACD9-7CFB-4DA4-95B0-3A1267DB437C}"/>
    <hyperlink ref="O92" r:id="rId113" display="https://web.archive.org/web/20210201232559/https:/covid19.healthdata.org/united-states-of-america/new-hampshire" xr:uid="{3E2686DE-49FD-463E-94C5-27C25F9D8473}"/>
    <hyperlink ref="B93" r:id="rId114" display="https://web.archive.org/web/20210201232559/https:/www.worldometers.info/coronavirus/usa/alaska/" xr:uid="{52515891-2927-4846-A804-8E2ED2BB274A}"/>
    <hyperlink ref="N93" r:id="rId115" display="https://web.archive.org/web/20210201232559/http:/dhss.alaska.gov/dph/Epi/id/Pages/COVID-19/monitoring.aspx" xr:uid="{9459D3AA-16F8-40F1-B1E3-106D76E87DB2}"/>
    <hyperlink ref="O93" r:id="rId116" display="https://web.archive.org/web/20210201232559/https:/covid19.healthdata.org/united-states-of-america/alaska" xr:uid="{52A13B07-3984-4635-BAEE-1A1AD3432B5B}"/>
    <hyperlink ref="B94" r:id="rId117" display="https://web.archive.org/web/20210201232559/https:/www.worldometers.info/coronavirus/usa/wyoming/" xr:uid="{069A66C0-7A7D-4AB3-B599-5D1DCD0BB8F4}"/>
    <hyperlink ref="O94" r:id="rId118" display="https://web.archive.org/web/20210201232559/https:/covid19.healthdata.org/united-states-of-america/wyoming" xr:uid="{94C5562E-36FF-41C5-9575-84F9209EBAEF}"/>
    <hyperlink ref="B95" r:id="rId119" display="https://web.archive.org/web/20210201232559/https:/www.worldometers.info/coronavirus/usa/maine/" xr:uid="{6FB5617C-A277-45B9-A60C-496C903DEF29}"/>
    <hyperlink ref="O95" r:id="rId120" display="https://web.archive.org/web/20210201232559/https:/covid19.healthdata.org/united-states-of-america/maine" xr:uid="{9453CD85-87CD-49D3-9FE9-4E704D3DD84D}"/>
    <hyperlink ref="B96" r:id="rId121" display="https://web.archive.org/web/20210201232559/https:/www.worldometers.info/coronavirus/usa/district-of-columbia/" xr:uid="{41E93603-623E-4C82-BAB8-808FB7FEB3E6}"/>
    <hyperlink ref="N96" r:id="rId122" display="https://web.archive.org/web/20210201232559/https:/coronavirus.dc.gov/page/coronavirus-data" xr:uid="{743142EA-20BC-4640-95C7-FB25F722EC80}"/>
    <hyperlink ref="O96" r:id="rId123" display="https://web.archive.org/web/20210201232559/https:/covid19.healthdata.org/united-states-of-america/district-of-columbia" xr:uid="{4992D3ED-3E73-4910-85EB-1F5CE1746A16}"/>
    <hyperlink ref="B97" r:id="rId124" display="https://web.archive.org/web/20210201232559/https:/www.worldometers.info/coronavirus/usa/hawaii/" xr:uid="{EF9B351E-BCB8-4947-A178-A655F6855571}"/>
    <hyperlink ref="O97" r:id="rId125" display="https://web.archive.org/web/20210201232559/https:/covid19.healthdata.org/united-states-of-america/hawaii" xr:uid="{A56CCFB8-080A-47F0-A164-B41D8A3B93AD}"/>
    <hyperlink ref="B98" r:id="rId126" display="https://web.archive.org/web/20210201232559/https:/www.worldometers.info/coronavirus/usa/vermont/" xr:uid="{FAF6157C-87F7-4436-A4E9-322CC20684DF}"/>
    <hyperlink ref="N98" r:id="rId127" display="https://web.archive.org/web/20210201232559/https:/www.healthvermont.gov/response/coronavirus-covid-19/current-activity-vermont" xr:uid="{899C5F4D-B55E-47B1-AAB2-ECD457DF62E3}"/>
    <hyperlink ref="O98" r:id="rId128" display="https://web.archive.org/web/20210201232559/https:/covid19.healthdata.org/united-states-of-america/vermont" xr:uid="{921CD4D1-7590-4F85-8628-279D86B58F47}"/>
    <hyperlink ref="N106" r:id="rId129" display="https://web.archive.org/web/20210201232559/https:/www.bop.gov/coronavirus/" xr:uid="{0E7953F0-B07F-4A3E-AFE7-952710F614A6}"/>
    <hyperlink ref="N108" r:id="rId130" display="https://web.archive.org/web/20210201232559/https:/www.mercurynews.com/2020/04/06/coronavirus-after-weeks-of-quarantine-and-3-dead-grand-princess-sets-sail-again/" xr:uid="{E4FCA91F-A230-47D0-9BE1-F1DBE7D2ECCA}"/>
    <hyperlink ref="A113" r:id="rId131" location="coronavirus-cases-linear" display="https://web.archive.org/web/20210201232559/https:/www.worldometers.info/coronavirus/country/us/ - coronavirus-cases-linear" xr:uid="{B2A10D5E-B4FF-4757-97FF-C8E785D13411}"/>
    <hyperlink ref="A114" r:id="rId132" location="coronavirus-cases-log" display="https://web.archive.org/web/20210201232559/https:/www.worldometers.info/coronavirus/country/us/ - coronavirus-cases-log" xr:uid="{90DAB8D9-8726-4353-8A48-0BD393818788}"/>
    <hyperlink ref="A122" r:id="rId133" location="coronavirus-deaths-linear" display="https://web.archive.org/web/20210201232559/https:/www.worldometers.info/coronavirus/country/us/ - coronavirus-deaths-linear" xr:uid="{021B8047-0829-4C99-B2C2-32ADCA7F40FD}"/>
    <hyperlink ref="A123" r:id="rId134" location="coronavirus-deaths-log" display="https://web.archive.org/web/20210201232559/https:/www.worldometers.info/coronavirus/country/us/ - coronavirus-deaths-log" xr:uid="{807717CA-FB09-46A5-8E66-F348F9750F81}"/>
    <hyperlink ref="A131" r:id="rId135" display="https://web.archive.org/web/20210201232559/https:/www.worldometers.info/coronavirus/country/us/" xr:uid="{E52BA366-79B2-42AD-ACBA-B50F7B281D77}"/>
    <hyperlink ref="A133" r:id="rId136" display="javascript:void(0)" xr:uid="{FB05A64C-D5A7-43F4-B497-DDBD53B8BCF3}"/>
    <hyperlink ref="A134" r:id="rId137" display="javascript:void(0)" xr:uid="{10616766-F335-4457-85B5-90939AED6C9F}"/>
    <hyperlink ref="A137" r:id="rId138" location="first-cases" display="https://web.archive.org/web/20210201232559/https:/www.worldometers.info/coronavirus/country/us/ - first-cases" xr:uid="{91AA62EF-FCEE-423D-8751-373413697A34}"/>
    <hyperlink ref="A138" r:id="rId139" location="pui" display="https://web.archive.org/web/20210201232559/https:/www.worldometers.info/coronavirus/country/us/ - pui" xr:uid="{3A3051D9-86CE-40D3-A0D1-D7BC6EA878B8}"/>
    <hyperlink ref="A139" r:id="rId140" location="timeline" display="https://web.archive.org/web/20210201232559/https:/www.worldometers.info/coronavirus/country/us/ - timeline" xr:uid="{F6294432-BE7F-4F53-B406-1B7FF787C2BA}"/>
    <hyperlink ref="A140" r:id="rId141" location="sources-historical" display="https://web.archive.org/web/20210201232559/https:/www.worldometers.info/coronavirus/country/us/ - sources-historical" xr:uid="{50FD7455-7FD7-4FC1-B68B-1C295C6AEA4D}"/>
    <hyperlink ref="H146" r:id="rId142" location="ref-7" display="https://web.archive.org/web/20210201232559/https:/www.worldometers.info/coronavirus/country/us/ - ref-7" xr:uid="{202BD681-82FC-4564-A4DA-3AD3A3FFF65D}"/>
    <hyperlink ref="H148" r:id="rId143" location="ref-12" display="https://web.archive.org/web/20210201232559/https:/www.worldometers.info/coronavirus/country/us/ - ref-12" xr:uid="{360D0B80-CB3A-470A-B39C-EFE037D61952}"/>
    <hyperlink ref="H149" r:id="rId144" location="ref-8" display="https://web.archive.org/web/20210201232559/https:/www.worldometers.info/coronavirus/country/us/ - ref-8" xr:uid="{BA57B775-FDCB-4585-974D-C81B80EAA47C}"/>
    <hyperlink ref="H150" r:id="rId145" location="ref-9" display="https://web.archive.org/web/20210201232559/https:/www.worldometers.info/coronavirus/country/us/ - ref-9" xr:uid="{70360D06-75BD-4628-93AB-32185F0ED2C1}"/>
    <hyperlink ref="H160" r:id="rId146" location="ref-16" display="https://web.archive.org/web/20210201232559/https:/www.worldometers.info/coronavirus/country/us/ - ref-16" xr:uid="{AE7E1778-5BD0-480A-A222-4910BEC6CB40}"/>
    <hyperlink ref="A209" r:id="rId147" display="https://web.archive.org/web/20210201232559/https:/www.hhs.gov/about/news/2020/01/31/secretary-azar-declares-public-health-emergency-us-2019-novel-coronavirus.html" xr:uid="{A2258695-1674-44BE-80A2-18DA3FD51868}"/>
    <hyperlink ref="A213" r:id="rId148" location="ref-12" display="https://web.archive.org/web/20210201232559/https:/www.worldometers.info/coronavirus/country/us/ - ref-12" xr:uid="{065C2B30-E076-4281-AE59-CE86CEF31546}"/>
    <hyperlink ref="A214" r:id="rId149" location="ref-12" display="https://web.archive.org/web/20210201232559/https:/www.worldometers.info/coronavirus/country/us/ - ref-12" xr:uid="{AD646C7E-9614-40A8-B01D-88646AAF2531}"/>
    <hyperlink ref="A216" r:id="rId150" location="ref-13" display="https://web.archive.org/web/20210201232559/https:/www.worldometers.info/coronavirus/country/us/ - ref-13" xr:uid="{F0197A14-6940-4DEA-936D-B691F4FF6E80}"/>
    <hyperlink ref="A219" r:id="rId151" display="https://web.archive.org/web/20210201232559/https:/www.cnn.com/2020/01/31/health/washington-coronavirus-study-nejm/index.html?utm_term=link&amp;utm_medium=social&amp;utm_content=2020-02-01T00" xr:uid="{A03E12B2-0A9D-410A-97EF-AE79185C1C99}"/>
    <hyperlink ref="A221" r:id="rId152" location="ref-14" display="https://web.archive.org/web/20210201232559/https:/www.worldometers.info/coronavirus/country/us/ - ref-14" xr:uid="{85CC0EA8-9E93-437D-8B33-666D7A9B1BB2}"/>
    <hyperlink ref="A229" r:id="rId153" location="ref-11" display="https://web.archive.org/web/20210201232559/https:/www.worldometers.info/coronavirus/country/us/ - ref-11" xr:uid="{D9A4E6F7-36F2-41CF-A7C3-F97B831A9B21}"/>
    <hyperlink ref="A235" r:id="rId154" location="ref-6" display="https://web.archive.org/web/20210201232559/https:/www.worldometers.info/coronavirus/country/us/ - ref-6" xr:uid="{8B5EE96D-3B38-4ADA-878C-DA76A27E61B6}"/>
    <hyperlink ref="A260" r:id="rId155" display="https://web.archive.org/web/20210201232559/https:/www.cdc.gov/coronavirus/2019-ncov/about/symptoms.html" xr:uid="{0FA8152F-EF95-469D-91B1-14CBCF074FE7}"/>
    <hyperlink ref="A261" r:id="rId156" display="https://web.archive.org/web/20210201232559/https:/travel.state.gov/content/travel/en/traveladvisories/traveladvisories/china-travel-advisory.html" xr:uid="{289DCF6A-EA6F-4C62-BBA1-98568968DCD3}"/>
    <hyperlink ref="A262" r:id="rId157" display="https://web.archive.org/web/20210201232559/https:/wwwnc.cdc.gov/travel/notices/warning/novel-coronavirus-china" xr:uid="{CE2D864E-F9FE-40A7-9BF4-4C18350CA7AA}"/>
    <hyperlink ref="A263" r:id="rId158" display="https://web.archive.org/web/20210201232559/https:/www.cdc.gov/media/releases/2020/p0117-coronavirus-screening.html" xr:uid="{D022509F-B73E-4313-AB7F-100921EE0027}"/>
    <hyperlink ref="A264" r:id="rId159" display="https://web.archive.org/web/20210201232559/https:/www.cdc.gov/media/releases/2020/p0121-novel-coronavirus-travel-case.html" xr:uid="{9489E5F5-DF4C-4AF1-AF8B-5E57F2BE6CFC}"/>
    <hyperlink ref="A265" r:id="rId160" display="https://web.archive.org/web/20210201232559/https:/www.cdc.gov/media/releases/2020/p0124-second-travel-coronavirus.html" xr:uid="{B320511D-6CD4-4EF4-BD65-62E76B814BB2}"/>
    <hyperlink ref="A266" r:id="rId161" display="https://web.archive.org/web/20210201232559/https:/www.cdc.gov/media/releases/2020/s0126-coronavirus-new-cases.html" xr:uid="{CA31CD02-B9DC-4FF1-8043-1F08216335CF}"/>
    <hyperlink ref="A267" r:id="rId162" display="https://web.archive.org/web/20210201232559/https:/www.cdc.gov/coronavirus/2019-ncov/cases-in-us.html" xr:uid="{1DE29C41-7E72-4913-B758-CC13D229E8DA}"/>
    <hyperlink ref="A268" r:id="rId163" display="https://web.archive.org/web/20210201232559/https:/eu.usatoday.com/story/travel/news/2020/01/28/white-house-considers-ban-china-flights-amid-coronavirus-outbreak/4602839002/" xr:uid="{E4BDDA5B-8F2F-4144-853F-1F703646623C}"/>
    <hyperlink ref="A269" r:id="rId164" display="https://web.archive.org/web/20210201232559/https:/www.cdc.gov/media/releases/2020/p0130-coronavirus-spread.html" xr:uid="{DD0AFF3B-DB8F-44D5-AE4E-2EB5E4C7A392}"/>
    <hyperlink ref="A270" r:id="rId165" location="351e47b5652c" display="https://web.archive.org/web/20210201232559/https:/www.forbes.com/sites/sergeiklebnikov/2020/01/31/nyc-officials-deny-report-of-coronavirus-amid-confusion/ - 351e47b5652c" xr:uid="{97E292EC-1693-4DBB-90A3-CDD1D4642721}"/>
    <hyperlink ref="A271" r:id="rId166" display="https://web.archive.org/web/20210201232559/https:/eu.usatoday.com/story/travel/2020/01/31/coronavirus-china-flight-ban-delta-cuts-all-flights-white-house/4620989002/" xr:uid="{1DA0E3B3-4FD3-4ABC-AF64-69E5A4897397}"/>
    <hyperlink ref="A272" r:id="rId167" display="https://web.archive.org/web/20210201232559/https:/www.hhs.gov/about/news/2020/01/31/secretary-azar-declares-public-health-emergency-us-2019-novel-coronavirus.html" xr:uid="{BB530B3E-B1F0-4CBF-B8CD-12E404D78F9F}"/>
    <hyperlink ref="A273" r:id="rId168" display="https://web.archive.org/web/20210201232559/https:/www.mass.gov/news/man-returning-from-wuhan-china-is-first-case-of-2019-novel-coronavirus-confirmed-in" xr:uid="{E4F09104-BD49-4340-9B88-E3EEA150F6B6}"/>
    <hyperlink ref="A274" r:id="rId169" display="https://web.archive.org/web/20210201232559/https:/www.sccgov.org/sites/phd/news/Pages/novel-coronavirus-1-31-2020.aspx" xr:uid="{CD9BD1DF-6CEA-43AE-9AB2-F07BF6DE2A98}"/>
    <hyperlink ref="A275" r:id="rId170" display="https://web.archive.org/web/20210201232559/https:/www.mercurynews.com/2020/01/31/santa-clara-coronavirus/" xr:uid="{0B8DB3EF-CE96-478C-83F8-7EF52BEE082C}"/>
    <hyperlink ref="A277" r:id="rId171" display="https://web.archive.org/web/20210201232559/https:/www.worldometers.info/coronavirus/country/china/" xr:uid="{313CB1CE-72E7-47CA-8C00-C2EB46198880}"/>
    <hyperlink ref="A278" r:id="rId172" display="https://web.archive.org/web/20210201232559/https:/www.worldometers.info/coronavirus/country/south-korea/" xr:uid="{07D3DFFE-5280-4996-BA2E-12D3BE238E61}"/>
    <hyperlink ref="A279" r:id="rId173" display="https://web.archive.org/web/20210201232559/https:/www.worldometers.info/coronavirus/country/iran/" xr:uid="{26EF40A1-CCE1-47FC-9DCF-E67B890C7CCE}"/>
    <hyperlink ref="A280" r:id="rId174" display="https://web.archive.org/web/20210201232559/https:/www.worldometers.info/coronavirus/country/italy/" xr:uid="{D696524B-70FE-4B77-8DE6-0949B9F9C76A}"/>
    <hyperlink ref="A281" r:id="rId175" display="https://web.archive.org/web/20210201232559/https:/www.worldometers.info/coronavirus/country/spain/" xr:uid="{97C22595-26E5-492C-890C-FE27511EB3EF}"/>
    <hyperlink ref="A283" r:id="rId176" display="https://web.archive.org/web/20210201232559/https:/www.worldometers.info/coronavirus/country/us/" xr:uid="{05D76411-9553-4DE2-8655-C1B437B4CD3A}"/>
    <hyperlink ref="A285" r:id="rId177" display="https://web.archive.org/web/20210201232559/https:/www.worldometers.info/coronavirus/" xr:uid="{60E4607C-35D3-494B-9FD5-C947A76FA367}"/>
    <hyperlink ref="A286" r:id="rId178" display="https://web.archive.org/web/20210201232559/https:/www.worldometers.info/coronavirus/coronavirus-cases/" xr:uid="{1174CEFA-FEAC-4E28-8CE2-E06AD2B4215F}"/>
    <hyperlink ref="A287" r:id="rId179" display="https://web.archive.org/web/20210201232559/https:/www.worldometers.info/coronavirus/coronavirus-death-toll/" xr:uid="{ABAFBF37-7025-4EB5-A327-245C441A6276}"/>
    <hyperlink ref="A288" r:id="rId180" display="https://web.archive.org/web/20210201232559/https:/www.worldometers.info/coronavirus/coronavirus-death-rate/" xr:uid="{BB48428E-61DA-4EC1-BB25-528569F72E4E}"/>
    <hyperlink ref="A289" r:id="rId181" location="repro" display="https://web.archive.org/web/20210201232559/https:/www.worldometers.info/coronavirus/ - repro" xr:uid="{4B3F61AB-2783-4D9B-89F0-BBFF6CAF2403}"/>
    <hyperlink ref="A290" r:id="rId182" display="https://web.archive.org/web/20210201232559/https:/www.worldometers.info/coronavirus/coronavirus-incubation-period/" xr:uid="{601AE4BA-450B-429F-982A-2EC82E73BBD4}"/>
    <hyperlink ref="A291" r:id="rId183" display="https://web.archive.org/web/20210201232559/https:/www.worldometers.info/coronavirus/coronavirus-age-sex-demographics/" xr:uid="{E30A72C4-BF0A-4C82-A92B-E92C623FAB7E}"/>
    <hyperlink ref="A292" r:id="rId184" display="https://web.archive.org/web/20210201232559/https:/www.worldometers.info/coronavirus/coronavirus-symptoms/" xr:uid="{5D9C8D4B-5D4D-4C04-9E07-779821076948}"/>
    <hyperlink ref="A294" r:id="rId185" display="https://web.archive.org/web/20210201232559/https:/www.worldometers.info/coronavirus/coronavirus-expert-opinions/" xr:uid="{B0514EB8-A8C2-41AD-9F7D-74B16593E8B6}"/>
    <hyperlink ref="A295" r:id="rId186" display="https://web.archive.org/web/20210201232559/https:/www.worldometers.info/coronavirus/usa-coronavirus/" xr:uid="{025A3D38-CA5F-43D3-A571-5E488B1B8833}"/>
    <hyperlink ref="A300" r:id="rId187" display="https://web.archive.org/web/20210201232559/https:/www.worldometers.info/disclaimer/" xr:uid="{7CD3EEC5-4E51-4314-86D4-749098023C3B}"/>
  </hyperlinks>
  <pageMargins left="0.7" right="0.7" top="0.75" bottom="0.75" header="0.3" footer="0.3"/>
  <drawing r:id="rId188"/>
  <legacyDrawing r:id="rId189"/>
  <controls>
    <mc:AlternateContent xmlns:mc="http://schemas.openxmlformats.org/markup-compatibility/2006">
      <mc:Choice Requires="x14">
        <control shapeId="1035" r:id="rId190" name="Control 11">
          <controlPr defaultSize="0" r:id="rId191">
            <anchor moveWithCells="1">
              <from>
                <xdr:col>1</xdr:col>
                <xdr:colOff>0</xdr:colOff>
                <xdr:row>126</xdr:row>
                <xdr:rowOff>0</xdr:rowOff>
              </from>
              <to>
                <xdr:col>1</xdr:col>
                <xdr:colOff>209550</xdr:colOff>
                <xdr:row>127</xdr:row>
                <xdr:rowOff>50800</xdr:rowOff>
              </to>
            </anchor>
          </controlPr>
        </control>
      </mc:Choice>
      <mc:Fallback>
        <control shapeId="1035" r:id="rId190" name="Control 11"/>
      </mc:Fallback>
    </mc:AlternateContent>
    <mc:AlternateContent xmlns:mc="http://schemas.openxmlformats.org/markup-compatibility/2006">
      <mc:Choice Requires="x14">
        <control shapeId="1034" r:id="rId192" name="Control 10">
          <controlPr defaultSize="0" r:id="rId193">
            <anchor moveWithCells="1">
              <from>
                <xdr:col>0</xdr:col>
                <xdr:colOff>0</xdr:colOff>
                <xdr:row>126</xdr:row>
                <xdr:rowOff>0</xdr:rowOff>
              </from>
              <to>
                <xdr:col>0</xdr:col>
                <xdr:colOff>209550</xdr:colOff>
                <xdr:row>127</xdr:row>
                <xdr:rowOff>31750</xdr:rowOff>
              </to>
            </anchor>
          </controlPr>
        </control>
      </mc:Choice>
      <mc:Fallback>
        <control shapeId="1034" r:id="rId192" name="Control 10"/>
      </mc:Fallback>
    </mc:AlternateContent>
    <mc:AlternateContent xmlns:mc="http://schemas.openxmlformats.org/markup-compatibility/2006">
      <mc:Choice Requires="x14">
        <control shapeId="1033" r:id="rId194" name="Control 9">
          <controlPr defaultSize="0" r:id="rId191">
            <anchor moveWithCells="1">
              <from>
                <xdr:col>1</xdr:col>
                <xdr:colOff>0</xdr:colOff>
                <xdr:row>117</xdr:row>
                <xdr:rowOff>0</xdr:rowOff>
              </from>
              <to>
                <xdr:col>1</xdr:col>
                <xdr:colOff>209550</xdr:colOff>
                <xdr:row>118</xdr:row>
                <xdr:rowOff>50800</xdr:rowOff>
              </to>
            </anchor>
          </controlPr>
        </control>
      </mc:Choice>
      <mc:Fallback>
        <control shapeId="1033" r:id="rId194" name="Control 9"/>
      </mc:Fallback>
    </mc:AlternateContent>
    <mc:AlternateContent xmlns:mc="http://schemas.openxmlformats.org/markup-compatibility/2006">
      <mc:Choice Requires="x14">
        <control shapeId="1032" r:id="rId195" name="Control 8">
          <controlPr defaultSize="0" r:id="rId193">
            <anchor moveWithCells="1">
              <from>
                <xdr:col>0</xdr:col>
                <xdr:colOff>0</xdr:colOff>
                <xdr:row>117</xdr:row>
                <xdr:rowOff>0</xdr:rowOff>
              </from>
              <to>
                <xdr:col>0</xdr:col>
                <xdr:colOff>209550</xdr:colOff>
                <xdr:row>118</xdr:row>
                <xdr:rowOff>31750</xdr:rowOff>
              </to>
            </anchor>
          </controlPr>
        </control>
      </mc:Choice>
      <mc:Fallback>
        <control shapeId="1032" r:id="rId195" name="Control 8"/>
      </mc:Fallback>
    </mc:AlternateContent>
    <mc:AlternateContent xmlns:mc="http://schemas.openxmlformats.org/markup-compatibility/2006">
      <mc:Choice Requires="x14">
        <control shapeId="1027" r:id="rId196" name="Control 3">
          <controlPr defaultSize="0" r:id="rId197">
            <anchor moveWithCells="1">
              <from>
                <xdr:col>1</xdr:col>
                <xdr:colOff>0</xdr:colOff>
                <xdr:row>6</xdr:row>
                <xdr:rowOff>0</xdr:rowOff>
              </from>
              <to>
                <xdr:col>1</xdr:col>
                <xdr:colOff>285750</xdr:colOff>
                <xdr:row>7</xdr:row>
                <xdr:rowOff>101600</xdr:rowOff>
              </to>
            </anchor>
          </controlPr>
        </control>
      </mc:Choice>
      <mc:Fallback>
        <control shapeId="1027" r:id="rId196" name="Control 3"/>
      </mc:Fallback>
    </mc:AlternateContent>
    <mc:AlternateContent xmlns:mc="http://schemas.openxmlformats.org/markup-compatibility/2006">
      <mc:Choice Requires="x14">
        <control shapeId="1026" r:id="rId198" name="Control 2">
          <controlPr defaultSize="0" r:id="rId199">
            <anchor moveWithCells="1">
              <from>
                <xdr:col>0</xdr:col>
                <xdr:colOff>0</xdr:colOff>
                <xdr:row>6</xdr:row>
                <xdr:rowOff>0</xdr:rowOff>
              </from>
              <to>
                <xdr:col>1</xdr:col>
                <xdr:colOff>304800</xdr:colOff>
                <xdr:row>7</xdr:row>
                <xdr:rowOff>44450</xdr:rowOff>
              </to>
            </anchor>
          </controlPr>
        </control>
      </mc:Choice>
      <mc:Fallback>
        <control shapeId="1026" r:id="rId198" name="Control 2"/>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5478F-4BFC-4A2E-8CCC-E5EEAAB9DB7D}">
  <dimension ref="A1:I20"/>
  <sheetViews>
    <sheetView workbookViewId="0">
      <selection activeCell="B5" sqref="B5"/>
    </sheetView>
  </sheetViews>
  <sheetFormatPr defaultRowHeight="14.5"/>
  <cols>
    <col min="1" max="1" width="10.54296875" customWidth="1"/>
  </cols>
  <sheetData>
    <row r="1" spans="1:9">
      <c r="A1" t="s">
        <v>602</v>
      </c>
    </row>
    <row r="2" spans="1:9" ht="15" thickBot="1"/>
    <row r="3" spans="1:9">
      <c r="A3" s="199" t="s">
        <v>603</v>
      </c>
      <c r="B3" s="199"/>
    </row>
    <row r="4" spans="1:9">
      <c r="A4" s="196" t="s">
        <v>604</v>
      </c>
      <c r="B4" s="196">
        <v>0.74533422176552366</v>
      </c>
    </row>
    <row r="5" spans="1:9">
      <c r="A5" s="196" t="s">
        <v>605</v>
      </c>
      <c r="B5" s="196">
        <v>0.55552310213481881</v>
      </c>
    </row>
    <row r="6" spans="1:9">
      <c r="A6" s="196" t="s">
        <v>606</v>
      </c>
      <c r="B6" s="196">
        <v>0.52715223631363706</v>
      </c>
    </row>
    <row r="7" spans="1:9">
      <c r="A7" s="196" t="s">
        <v>607</v>
      </c>
      <c r="B7" s="196">
        <v>427.53302959915209</v>
      </c>
    </row>
    <row r="8" spans="1:9" ht="15" thickBot="1">
      <c r="A8" s="197" t="s">
        <v>608</v>
      </c>
      <c r="B8" s="197">
        <v>51</v>
      </c>
    </row>
    <row r="10" spans="1:9" ht="15" thickBot="1">
      <c r="A10" t="s">
        <v>609</v>
      </c>
    </row>
    <row r="11" spans="1:9">
      <c r="A11" s="198"/>
      <c r="B11" s="198" t="s">
        <v>613</v>
      </c>
      <c r="C11" s="198" t="s">
        <v>614</v>
      </c>
      <c r="D11" s="198" t="s">
        <v>615</v>
      </c>
      <c r="E11" s="198" t="s">
        <v>171</v>
      </c>
      <c r="F11" s="198" t="s">
        <v>616</v>
      </c>
    </row>
    <row r="12" spans="1:9">
      <c r="A12" s="196" t="s">
        <v>610</v>
      </c>
      <c r="B12" s="196">
        <v>3</v>
      </c>
      <c r="C12" s="196">
        <v>10737177.531734195</v>
      </c>
      <c r="D12" s="196">
        <v>3579059.1772447317</v>
      </c>
      <c r="E12" s="196">
        <v>19.580759559338631</v>
      </c>
      <c r="F12" s="196">
        <v>2.2313047746912221E-8</v>
      </c>
    </row>
    <row r="13" spans="1:9">
      <c r="A13" s="196" t="s">
        <v>611</v>
      </c>
      <c r="B13" s="196">
        <v>47</v>
      </c>
      <c r="C13" s="196">
        <v>8590871.0957167856</v>
      </c>
      <c r="D13" s="196">
        <v>182784.49139822947</v>
      </c>
      <c r="E13" s="196"/>
      <c r="F13" s="196"/>
    </row>
    <row r="14" spans="1:9" ht="15" thickBot="1">
      <c r="A14" s="197" t="s">
        <v>36</v>
      </c>
      <c r="B14" s="197">
        <v>50</v>
      </c>
      <c r="C14" s="197">
        <v>19328048.62745098</v>
      </c>
      <c r="D14" s="197"/>
      <c r="E14" s="197"/>
      <c r="F14" s="197"/>
    </row>
    <row r="15" spans="1:9" ht="15" thickBot="1"/>
    <row r="16" spans="1:9">
      <c r="A16" s="198"/>
      <c r="B16" s="198" t="s">
        <v>617</v>
      </c>
      <c r="C16" s="198" t="s">
        <v>607</v>
      </c>
      <c r="D16" s="198" t="s">
        <v>618</v>
      </c>
      <c r="E16" s="198" t="s">
        <v>619</v>
      </c>
      <c r="F16" s="198" t="s">
        <v>620</v>
      </c>
      <c r="G16" s="198" t="s">
        <v>621</v>
      </c>
      <c r="H16" s="198" t="s">
        <v>622</v>
      </c>
      <c r="I16" s="198" t="s">
        <v>623</v>
      </c>
    </row>
    <row r="17" spans="1:9">
      <c r="A17" s="196" t="s">
        <v>612</v>
      </c>
      <c r="B17" s="196">
        <v>2846.46926705741</v>
      </c>
      <c r="C17" s="196">
        <v>828.00531075371703</v>
      </c>
      <c r="D17" s="196">
        <v>3.4377427657635731</v>
      </c>
      <c r="E17" s="196">
        <v>1.2380214537862585E-3</v>
      </c>
      <c r="F17" s="196">
        <v>1180.737437830752</v>
      </c>
      <c r="G17" s="196">
        <v>4512.2010962840677</v>
      </c>
      <c r="H17" s="196">
        <v>1180.737437830752</v>
      </c>
      <c r="I17" s="196">
        <v>4512.2010962840677</v>
      </c>
    </row>
    <row r="18" spans="1:9">
      <c r="A18" s="196" t="s">
        <v>624</v>
      </c>
      <c r="B18" s="196">
        <v>-38.915770049639804</v>
      </c>
      <c r="C18" s="196">
        <v>490.25080227363952</v>
      </c>
      <c r="D18" s="196">
        <v>-7.9379309262034597E-2</v>
      </c>
      <c r="E18" s="196">
        <v>0.93706794672480132</v>
      </c>
      <c r="F18" s="196">
        <v>-1025.1731708720417</v>
      </c>
      <c r="G18" s="196">
        <v>947.34163077276207</v>
      </c>
      <c r="H18" s="196">
        <v>-1025.1731708720417</v>
      </c>
      <c r="I18" s="196">
        <v>947.34163077276207</v>
      </c>
    </row>
    <row r="19" spans="1:9">
      <c r="A19" s="196" t="s">
        <v>634</v>
      </c>
      <c r="B19" s="196">
        <v>125.84018522715945</v>
      </c>
      <c r="C19" s="196">
        <v>31.725939487297136</v>
      </c>
      <c r="D19" s="196">
        <v>3.9664762418633832</v>
      </c>
      <c r="E19" s="196">
        <v>2.4755195334308339E-4</v>
      </c>
      <c r="F19" s="196">
        <v>62.015827424424813</v>
      </c>
      <c r="G19" s="196">
        <v>189.66454302989411</v>
      </c>
      <c r="H19" s="196">
        <v>62.015827424424813</v>
      </c>
      <c r="I19" s="196">
        <v>189.66454302989411</v>
      </c>
    </row>
    <row r="20" spans="1:9" ht="15" thickBot="1">
      <c r="A20" s="197" t="s">
        <v>659</v>
      </c>
      <c r="B20" s="197">
        <v>-4365.3405486324182</v>
      </c>
      <c r="C20" s="197">
        <v>1245.9152954019642</v>
      </c>
      <c r="D20" s="197">
        <v>-3.5037217736572113</v>
      </c>
      <c r="E20" s="197">
        <v>1.0185363783869719E-3</v>
      </c>
      <c r="F20" s="197">
        <v>-6871.7988250681392</v>
      </c>
      <c r="G20" s="197">
        <v>-1858.8822721966967</v>
      </c>
      <c r="H20" s="197">
        <v>-6871.7988250681392</v>
      </c>
      <c r="I20" s="197">
        <v>-1858.8822721966967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2F403-F0A0-40C5-99AD-B83EFFAD38D0}">
  <dimension ref="A1:I19"/>
  <sheetViews>
    <sheetView workbookViewId="0">
      <selection activeCell="E24" sqref="E24"/>
    </sheetView>
  </sheetViews>
  <sheetFormatPr defaultRowHeight="14.5"/>
  <cols>
    <col min="1" max="1" width="17.26953125" bestFit="1" customWidth="1"/>
    <col min="2" max="2" width="12.453125" bestFit="1" customWidth="1"/>
    <col min="3" max="3" width="13.54296875" bestFit="1" customWidth="1"/>
    <col min="4" max="4" width="12.453125" bestFit="1" customWidth="1"/>
    <col min="5" max="5" width="11.81640625" bestFit="1" customWidth="1"/>
    <col min="6" max="9" width="12.453125" bestFit="1" customWidth="1"/>
  </cols>
  <sheetData>
    <row r="1" spans="1:9">
      <c r="A1" t="s">
        <v>602</v>
      </c>
    </row>
    <row r="2" spans="1:9" ht="15" thickBot="1"/>
    <row r="3" spans="1:9">
      <c r="A3" s="199" t="s">
        <v>603</v>
      </c>
      <c r="B3" s="199"/>
    </row>
    <row r="4" spans="1:9">
      <c r="A4" s="196" t="s">
        <v>604</v>
      </c>
      <c r="B4" s="196">
        <v>0.74529424602155381</v>
      </c>
    </row>
    <row r="5" spans="1:9">
      <c r="A5" s="196" t="s">
        <v>605</v>
      </c>
      <c r="B5" s="196">
        <v>0.55546351315283637</v>
      </c>
    </row>
    <row r="6" spans="1:9">
      <c r="A6" s="196" t="s">
        <v>606</v>
      </c>
      <c r="B6" s="196">
        <v>0.53694115953420452</v>
      </c>
    </row>
    <row r="7" spans="1:9">
      <c r="A7" s="196" t="s">
        <v>607</v>
      </c>
      <c r="B7" s="196">
        <v>423.08447822849661</v>
      </c>
    </row>
    <row r="8" spans="1:9" ht="15" thickBot="1">
      <c r="A8" s="197" t="s">
        <v>608</v>
      </c>
      <c r="B8" s="197">
        <v>51</v>
      </c>
    </row>
    <row r="10" spans="1:9" ht="15" thickBot="1">
      <c r="A10" t="s">
        <v>609</v>
      </c>
    </row>
    <row r="11" spans="1:9">
      <c r="A11" s="198"/>
      <c r="B11" s="198" t="s">
        <v>613</v>
      </c>
      <c r="C11" s="198" t="s">
        <v>614</v>
      </c>
      <c r="D11" s="198" t="s">
        <v>615</v>
      </c>
      <c r="E11" s="198" t="s">
        <v>171</v>
      </c>
      <c r="F11" s="198" t="s">
        <v>616</v>
      </c>
    </row>
    <row r="12" spans="1:9">
      <c r="A12" s="196" t="s">
        <v>610</v>
      </c>
      <c r="B12" s="196">
        <v>2</v>
      </c>
      <c r="C12" s="196">
        <v>10736025.792992778</v>
      </c>
      <c r="D12" s="196">
        <v>5368012.8964963891</v>
      </c>
      <c r="E12" s="196">
        <v>29.988819163569477</v>
      </c>
      <c r="F12" s="196">
        <v>3.5463199177364491E-9</v>
      </c>
    </row>
    <row r="13" spans="1:9">
      <c r="A13" s="196" t="s">
        <v>611</v>
      </c>
      <c r="B13" s="196">
        <v>48</v>
      </c>
      <c r="C13" s="196">
        <v>8592022.8344582021</v>
      </c>
      <c r="D13" s="196">
        <v>179000.47571787922</v>
      </c>
      <c r="E13" s="196"/>
      <c r="F13" s="196"/>
    </row>
    <row r="14" spans="1:9" ht="15" thickBot="1">
      <c r="A14" s="197" t="s">
        <v>36</v>
      </c>
      <c r="B14" s="197">
        <v>50</v>
      </c>
      <c r="C14" s="197">
        <v>19328048.62745098</v>
      </c>
      <c r="D14" s="197"/>
      <c r="E14" s="197"/>
      <c r="F14" s="197"/>
    </row>
    <row r="15" spans="1:9" ht="15" thickBot="1"/>
    <row r="16" spans="1:9">
      <c r="A16" s="198"/>
      <c r="B16" s="198" t="s">
        <v>617</v>
      </c>
      <c r="C16" s="198" t="s">
        <v>607</v>
      </c>
      <c r="D16" s="198" t="s">
        <v>618</v>
      </c>
      <c r="E16" s="198" t="s">
        <v>619</v>
      </c>
      <c r="F16" s="198" t="s">
        <v>620</v>
      </c>
      <c r="G16" s="198" t="s">
        <v>621</v>
      </c>
      <c r="H16" s="198" t="s">
        <v>622</v>
      </c>
      <c r="I16" s="198" t="s">
        <v>623</v>
      </c>
    </row>
    <row r="17" spans="1:9">
      <c r="A17" s="196" t="s">
        <v>612</v>
      </c>
      <c r="B17" s="196">
        <v>2889.3879586631838</v>
      </c>
      <c r="C17" s="196">
        <v>620.57891875299777</v>
      </c>
      <c r="D17" s="196">
        <v>4.6559557074049032</v>
      </c>
      <c r="E17" s="196">
        <v>2.5738189754430379E-5</v>
      </c>
      <c r="F17" s="196">
        <v>1641.6304147695425</v>
      </c>
      <c r="G17" s="196">
        <v>4137.1455025568248</v>
      </c>
      <c r="H17" s="196">
        <v>1641.6304147695425</v>
      </c>
      <c r="I17" s="196">
        <v>4137.1455025568248</v>
      </c>
    </row>
    <row r="18" spans="1:9">
      <c r="A18" s="196" t="s">
        <v>624</v>
      </c>
      <c r="B18" s="196">
        <v>126.64996232979244</v>
      </c>
      <c r="C18" s="196">
        <v>29.728513335036503</v>
      </c>
      <c r="D18" s="196">
        <v>4.2602184946977921</v>
      </c>
      <c r="E18" s="196">
        <v>9.4720788812752165E-5</v>
      </c>
      <c r="F18" s="196">
        <v>66.876780125872585</v>
      </c>
      <c r="G18" s="196">
        <v>186.4231445337123</v>
      </c>
      <c r="H18" s="196">
        <v>66.876780125872585</v>
      </c>
      <c r="I18" s="196">
        <v>186.4231445337123</v>
      </c>
    </row>
    <row r="19" spans="1:9" ht="15" thickBot="1">
      <c r="A19" s="197" t="s">
        <v>634</v>
      </c>
      <c r="B19" s="197">
        <v>-4450.1619055670744</v>
      </c>
      <c r="C19" s="197">
        <v>634.0282248736861</v>
      </c>
      <c r="D19" s="197">
        <v>-7.0188703451706038</v>
      </c>
      <c r="E19" s="197">
        <v>6.8793553783208352E-9</v>
      </c>
      <c r="F19" s="197">
        <v>-5724.9610918129001</v>
      </c>
      <c r="G19" s="197">
        <v>-3175.3627193212487</v>
      </c>
      <c r="H19" s="197">
        <v>-5724.9610918129001</v>
      </c>
      <c r="I19" s="197">
        <v>-3175.3627193212487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3A6EC-4852-4F3F-B826-22818CB01BFD}">
  <dimension ref="A1:I18"/>
  <sheetViews>
    <sheetView workbookViewId="0">
      <selection sqref="A1:I21"/>
    </sheetView>
  </sheetViews>
  <sheetFormatPr defaultRowHeight="14.5"/>
  <sheetData>
    <row r="1" spans="1:9">
      <c r="A1" t="s">
        <v>602</v>
      </c>
    </row>
    <row r="2" spans="1:9" ht="15" thickBot="1"/>
    <row r="3" spans="1:9">
      <c r="A3" s="199" t="s">
        <v>603</v>
      </c>
      <c r="B3" s="199"/>
    </row>
    <row r="4" spans="1:9">
      <c r="A4" s="196" t="s">
        <v>604</v>
      </c>
      <c r="B4" s="196">
        <v>0.62239709195365545</v>
      </c>
    </row>
    <row r="5" spans="1:9">
      <c r="A5" s="196" t="s">
        <v>605</v>
      </c>
      <c r="B5" s="196">
        <v>0.38737814007236709</v>
      </c>
    </row>
    <row r="6" spans="1:9">
      <c r="A6" s="196" t="s">
        <v>606</v>
      </c>
      <c r="B6" s="196">
        <v>0.37487565313506843</v>
      </c>
    </row>
    <row r="7" spans="1:9">
      <c r="A7" s="196" t="s">
        <v>607</v>
      </c>
      <c r="B7" s="196">
        <v>491.57774104222682</v>
      </c>
    </row>
    <row r="8" spans="1:9" ht="15" thickBot="1">
      <c r="A8" s="197" t="s">
        <v>608</v>
      </c>
      <c r="B8" s="197">
        <v>51</v>
      </c>
    </row>
    <row r="10" spans="1:9" ht="15" thickBot="1">
      <c r="A10" t="s">
        <v>609</v>
      </c>
    </row>
    <row r="11" spans="1:9">
      <c r="A11" s="198"/>
      <c r="B11" s="198" t="s">
        <v>613</v>
      </c>
      <c r="C11" s="198" t="s">
        <v>614</v>
      </c>
      <c r="D11" s="198" t="s">
        <v>615</v>
      </c>
      <c r="E11" s="198" t="s">
        <v>171</v>
      </c>
      <c r="F11" s="198" t="s">
        <v>616</v>
      </c>
    </row>
    <row r="12" spans="1:9">
      <c r="A12" s="196" t="s">
        <v>610</v>
      </c>
      <c r="B12" s="196">
        <v>1</v>
      </c>
      <c r="C12" s="196">
        <v>7487263.5285302289</v>
      </c>
      <c r="D12" s="196">
        <v>7487263.5285302289</v>
      </c>
      <c r="E12" s="196">
        <v>30.984086767305723</v>
      </c>
      <c r="F12" s="196">
        <v>1.0818987504536595E-6</v>
      </c>
    </row>
    <row r="13" spans="1:9">
      <c r="A13" s="196" t="s">
        <v>611</v>
      </c>
      <c r="B13" s="196">
        <v>49</v>
      </c>
      <c r="C13" s="196">
        <v>11840785.098920751</v>
      </c>
      <c r="D13" s="196">
        <v>241648.67548817859</v>
      </c>
      <c r="E13" s="196"/>
      <c r="F13" s="196"/>
    </row>
    <row r="14" spans="1:9" ht="15" thickBot="1">
      <c r="A14" s="197" t="s">
        <v>36</v>
      </c>
      <c r="B14" s="197">
        <v>50</v>
      </c>
      <c r="C14" s="197">
        <v>19328048.62745098</v>
      </c>
      <c r="D14" s="197"/>
      <c r="E14" s="197"/>
      <c r="F14" s="197"/>
    </row>
    <row r="15" spans="1:9" ht="15" thickBot="1"/>
    <row r="16" spans="1:9">
      <c r="A16" s="198"/>
      <c r="B16" s="198" t="s">
        <v>617</v>
      </c>
      <c r="C16" s="198" t="s">
        <v>607</v>
      </c>
      <c r="D16" s="198" t="s">
        <v>618</v>
      </c>
      <c r="E16" s="198" t="s">
        <v>619</v>
      </c>
      <c r="F16" s="198" t="s">
        <v>620</v>
      </c>
      <c r="G16" s="198" t="s">
        <v>621</v>
      </c>
      <c r="H16" s="198" t="s">
        <v>622</v>
      </c>
      <c r="I16" s="198" t="s">
        <v>623</v>
      </c>
    </row>
    <row r="17" spans="1:9">
      <c r="A17" s="196" t="s">
        <v>612</v>
      </c>
      <c r="B17" s="196">
        <v>4821.1048083305332</v>
      </c>
      <c r="C17" s="196">
        <v>492.28806568293533</v>
      </c>
      <c r="D17" s="196">
        <v>9.7932595657023906</v>
      </c>
      <c r="E17" s="196">
        <v>4.0090375149211622E-13</v>
      </c>
      <c r="F17" s="196">
        <v>3831.8149019998541</v>
      </c>
      <c r="G17" s="196">
        <v>5810.3947146612118</v>
      </c>
      <c r="H17" s="196">
        <v>3831.8149019998541</v>
      </c>
      <c r="I17" s="196">
        <v>5810.3947146612118</v>
      </c>
    </row>
    <row r="18" spans="1:9" ht="15" thickBot="1">
      <c r="A18" s="197" t="s">
        <v>624</v>
      </c>
      <c r="B18" s="197">
        <v>-4056.8556207815054</v>
      </c>
      <c r="C18" s="197">
        <v>728.81986564434567</v>
      </c>
      <c r="D18" s="197">
        <v>-5.5663351289071432</v>
      </c>
      <c r="E18" s="197">
        <v>1.0818987504536678E-6</v>
      </c>
      <c r="F18" s="197">
        <v>-5521.4739751082416</v>
      </c>
      <c r="G18" s="197">
        <v>-2592.2372664547693</v>
      </c>
      <c r="H18" s="197">
        <v>-5521.4739751082416</v>
      </c>
      <c r="I18" s="197">
        <v>-2592.2372664547693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AE194-F20C-4230-BF60-CBDB2FDC3066}">
  <sheetPr>
    <tabColor theme="7" tint="0.39997558519241921"/>
  </sheetPr>
  <dimension ref="A1:S54"/>
  <sheetViews>
    <sheetView topLeftCell="I1" workbookViewId="0">
      <selection activeCell="O21" sqref="O21"/>
    </sheetView>
  </sheetViews>
  <sheetFormatPr defaultRowHeight="14.5"/>
  <cols>
    <col min="3" max="3" width="15.453125" customWidth="1"/>
    <col min="5" max="5" width="8.7265625" style="195"/>
    <col min="10" max="10" width="8.7265625" style="195"/>
    <col min="15" max="15" width="20.36328125" customWidth="1"/>
    <col min="18" max="18" width="10.6328125" customWidth="1"/>
  </cols>
  <sheetData>
    <row r="1" spans="1:19">
      <c r="K1" t="s">
        <v>635</v>
      </c>
      <c r="O1" t="s">
        <v>657</v>
      </c>
    </row>
    <row r="2" spans="1:19" ht="15" thickBot="1">
      <c r="E2" s="195" t="s">
        <v>598</v>
      </c>
      <c r="K2" s="224">
        <f>CORREL(J4:J54,K4:K54)</f>
        <v>-5.0214897004178159E-2</v>
      </c>
    </row>
    <row r="3" spans="1:19" ht="58">
      <c r="A3" s="182" t="s">
        <v>35</v>
      </c>
      <c r="B3" s="182" t="s">
        <v>35</v>
      </c>
      <c r="C3" s="182" t="s">
        <v>594</v>
      </c>
      <c r="D3" s="182" t="s">
        <v>595</v>
      </c>
      <c r="E3" s="200" t="s">
        <v>597</v>
      </c>
      <c r="F3" s="182" t="s">
        <v>600</v>
      </c>
      <c r="G3" s="182" t="s">
        <v>599</v>
      </c>
      <c r="H3" s="182" t="s">
        <v>374</v>
      </c>
      <c r="I3" s="182" t="s">
        <v>373</v>
      </c>
      <c r="J3" s="251" t="s">
        <v>601</v>
      </c>
      <c r="K3" s="252" t="s">
        <v>633</v>
      </c>
      <c r="L3" s="252" t="s">
        <v>656</v>
      </c>
      <c r="M3" s="252" t="s">
        <v>658</v>
      </c>
      <c r="N3" s="253"/>
      <c r="O3" s="225"/>
      <c r="P3" s="251" t="s">
        <v>601</v>
      </c>
      <c r="Q3" s="252" t="s">
        <v>633</v>
      </c>
      <c r="R3" s="252" t="s">
        <v>656</v>
      </c>
      <c r="S3" s="252" t="s">
        <v>658</v>
      </c>
    </row>
    <row r="4" spans="1:19">
      <c r="A4" t="s">
        <v>77</v>
      </c>
      <c r="B4" t="s">
        <v>77</v>
      </c>
      <c r="C4">
        <f>_xlfn.XLOOKUP(B4,'2021 Feb 1 death data'!$B$47:$B$111,'2021 Feb 1 death data'!$J$47:$J$111,,0)</f>
        <v>1568</v>
      </c>
      <c r="D4">
        <f>_xlfn.XLOOKUP(B4,'2023 Oct 1 death data'!$B$45:$B$109,'2023 Oct 1 death data'!$J$45:$J$109,,0)</f>
        <v>4311</v>
      </c>
      <c r="E4" s="195">
        <f>D4-C4</f>
        <v>2743</v>
      </c>
      <c r="F4" t="str">
        <f>_xlfn.XLOOKUP($A4,'2020 election'!$C$35:$C$85,'2020 election'!$X$35:$X$85,,0)</f>
        <v> 62.03%</v>
      </c>
      <c r="G4" t="str">
        <f>_xlfn.XLOOKUP($A4,'2020 election'!$C$35:$C$85,'2020 election'!$W$35:$W$85,,0)</f>
        <v> 36.57%</v>
      </c>
      <c r="H4">
        <f>VALUE(RIGHT(F4,6))</f>
        <v>0.62029999999999996</v>
      </c>
      <c r="I4">
        <f>VALUE(RIGHT(G4,6))</f>
        <v>0.36570000000000003</v>
      </c>
      <c r="J4" s="201">
        <f>I4-H4</f>
        <v>-0.25459999999999994</v>
      </c>
      <c r="K4">
        <f>_xlfn.XLOOKUP(B4,'Old states'!$B$8:$B$58,'Old states'!$E$8:$E$58,,0)</f>
        <v>17.8</v>
      </c>
      <c r="L4">
        <f>_xlfn.XLOOKUP(B4,vaccination!$A$7:$A$71,vaccination!$C$7:$C$71,,0)</f>
        <v>0.52</v>
      </c>
      <c r="M4">
        <f>E4</f>
        <v>2743</v>
      </c>
      <c r="O4" s="200" t="s">
        <v>601</v>
      </c>
      <c r="P4" s="196">
        <v>1</v>
      </c>
      <c r="Q4" s="196"/>
      <c r="R4" s="196"/>
      <c r="S4" s="196"/>
    </row>
    <row r="5" spans="1:19">
      <c r="A5" t="s">
        <v>105</v>
      </c>
      <c r="B5" t="s">
        <v>105</v>
      </c>
      <c r="C5">
        <f>_xlfn.XLOOKUP(B5,'2021 Feb 1 death data'!$B$47:$B$111,'2021 Feb 1 death data'!$J$47:$J$111,,0)</f>
        <v>355</v>
      </c>
      <c r="D5">
        <f>_xlfn.XLOOKUP(B5,'2023 Oct 1 death data'!$B$45:$B$109,'2023 Oct 1 death data'!$J$45:$J$109,,0)</f>
        <v>2030</v>
      </c>
      <c r="E5" s="195">
        <f t="shared" ref="E5:E54" si="0">D5-C5</f>
        <v>1675</v>
      </c>
      <c r="F5" t="str">
        <f>_xlfn.XLOOKUP($A5,'2020 election'!$C$35:$C$85,'2020 election'!$X$35:$X$85,,0)</f>
        <v> 52.83%</v>
      </c>
      <c r="G5" t="str">
        <f>_xlfn.XLOOKUP($A5,'2020 election'!$C$35:$C$85,'2020 election'!$W$35:$W$85,,0)</f>
        <v> 42.77%</v>
      </c>
      <c r="H5">
        <f t="shared" ref="H5:H54" si="1">VALUE(RIGHT(F5,6))</f>
        <v>0.52829999999999999</v>
      </c>
      <c r="I5">
        <f t="shared" ref="I5:I54" si="2">VALUE(RIGHT(G5,6))</f>
        <v>0.42770000000000002</v>
      </c>
      <c r="J5" s="201">
        <f t="shared" ref="J5:J54" si="3">I5-H5</f>
        <v>-0.10059999999999997</v>
      </c>
      <c r="K5">
        <f>_xlfn.XLOOKUP(B5,'Old states'!$B$8:$B$58,'Old states'!$E$8:$E$58,,0)</f>
        <v>13.1</v>
      </c>
      <c r="L5">
        <f>_xlfn.XLOOKUP(B5,vaccination!$A$7:$A$71,vaccination!$C$7:$C$71,,0)</f>
        <v>0.64</v>
      </c>
      <c r="M5">
        <f t="shared" ref="M5:M54" si="4">E5</f>
        <v>1675</v>
      </c>
      <c r="O5" s="182" t="s">
        <v>633</v>
      </c>
      <c r="P5" s="249">
        <v>-5.0214897004178159E-2</v>
      </c>
      <c r="Q5" s="196">
        <v>1</v>
      </c>
      <c r="R5" s="196"/>
      <c r="S5" s="196"/>
    </row>
    <row r="6" spans="1:19">
      <c r="A6" t="s">
        <v>61</v>
      </c>
      <c r="B6" t="s">
        <v>61</v>
      </c>
      <c r="C6">
        <f>_xlfn.XLOOKUP(B6,'2021 Feb 1 death data'!$B$47:$B$111,'2021 Feb 1 death data'!$J$47:$J$111,,0)</f>
        <v>1803</v>
      </c>
      <c r="D6">
        <f>_xlfn.XLOOKUP(B6,'2023 Oct 1 death data'!$B$45:$B$109,'2023 Oct 1 death data'!$J$45:$J$109,,0)</f>
        <v>4640</v>
      </c>
      <c r="E6" s="195">
        <f t="shared" si="0"/>
        <v>2837</v>
      </c>
      <c r="F6" t="str">
        <f>_xlfn.XLOOKUP($A6,'2020 election'!$C$35:$C$85,'2020 election'!$X$35:$X$85,,0)</f>
        <v> 48.91%</v>
      </c>
      <c r="G6" t="str">
        <f>_xlfn.XLOOKUP($A6,'2020 election'!$C$35:$C$85,'2020 election'!$W$35:$W$85,,0)</f>
        <v> 49.22%</v>
      </c>
      <c r="H6">
        <f t="shared" si="1"/>
        <v>0.48909999999999998</v>
      </c>
      <c r="I6">
        <f t="shared" si="2"/>
        <v>0.49220000000000003</v>
      </c>
      <c r="J6" s="201">
        <f t="shared" si="3"/>
        <v>3.1000000000000472E-3</v>
      </c>
      <c r="K6">
        <f>_xlfn.XLOOKUP(B6,'Old states'!$B$8:$B$58,'Old states'!$E$8:$E$58,,0)</f>
        <v>18.5</v>
      </c>
      <c r="L6">
        <f>_xlfn.XLOOKUP(B6,vaccination!$A$7:$A$71,vaccination!$C$7:$C$71,,0)</f>
        <v>0.64</v>
      </c>
      <c r="M6">
        <f t="shared" si="4"/>
        <v>2837</v>
      </c>
      <c r="O6" s="182" t="s">
        <v>656</v>
      </c>
      <c r="P6" s="254">
        <v>0.84012564777990273</v>
      </c>
      <c r="Q6" s="249">
        <v>0.14560973822495693</v>
      </c>
      <c r="R6" s="196">
        <v>1</v>
      </c>
      <c r="S6" s="196"/>
    </row>
    <row r="7" spans="1:19" ht="15" thickBot="1">
      <c r="A7" t="s">
        <v>87</v>
      </c>
      <c r="B7" t="s">
        <v>87</v>
      </c>
      <c r="C7">
        <f>_xlfn.XLOOKUP(B7,'2021 Feb 1 death data'!$B$47:$B$111,'2021 Feb 1 death data'!$J$47:$J$111,,0)</f>
        <v>1622</v>
      </c>
      <c r="D7">
        <f>_xlfn.XLOOKUP(B7,'2023 Oct 1 death data'!$B$45:$B$109,'2023 Oct 1 death data'!$J$45:$J$109,,0)</f>
        <v>4389</v>
      </c>
      <c r="E7" s="195">
        <f t="shared" si="0"/>
        <v>2767</v>
      </c>
      <c r="F7" t="str">
        <f>_xlfn.XLOOKUP($A7,'2020 election'!$C$35:$C$85,'2020 election'!$X$35:$X$85,,0)</f>
        <v> 62.40%</v>
      </c>
      <c r="G7" t="str">
        <f>_xlfn.XLOOKUP($A7,'2020 election'!$C$35:$C$85,'2020 election'!$W$35:$W$85,,0)</f>
        <v> 34.78%</v>
      </c>
      <c r="H7">
        <f t="shared" si="1"/>
        <v>0.624</v>
      </c>
      <c r="I7">
        <f t="shared" si="2"/>
        <v>0.3478</v>
      </c>
      <c r="J7" s="201">
        <f t="shared" si="3"/>
        <v>-0.2762</v>
      </c>
      <c r="K7">
        <f>_xlfn.XLOOKUP(B7,'Old states'!$B$8:$B$58,'Old states'!$E$8:$E$58,,0)</f>
        <v>17.7</v>
      </c>
      <c r="L7">
        <f>_xlfn.XLOOKUP(B7,vaccination!$A$7:$A$71,vaccination!$C$7:$C$71,,0)</f>
        <v>0.56000000000000005</v>
      </c>
      <c r="M7">
        <f t="shared" si="4"/>
        <v>2767</v>
      </c>
      <c r="O7" s="182" t="s">
        <v>658</v>
      </c>
      <c r="P7" s="250">
        <v>-0.59835893391880612</v>
      </c>
      <c r="Q7" s="250">
        <v>0.3149855381465872</v>
      </c>
      <c r="R7" s="250">
        <v>-0.62239709195365533</v>
      </c>
      <c r="S7" s="197">
        <v>1</v>
      </c>
    </row>
    <row r="8" spans="1:19">
      <c r="A8" t="s">
        <v>48</v>
      </c>
      <c r="B8" t="s">
        <v>48</v>
      </c>
      <c r="C8">
        <f>_xlfn.XLOOKUP(B8,'2021 Feb 1 death data'!$B$47:$B$111,'2021 Feb 1 death data'!$J$47:$J$111,,0)</f>
        <v>1041</v>
      </c>
      <c r="D8">
        <f>_xlfn.XLOOKUP(B8,'2023 Oct 1 death data'!$B$45:$B$109,'2023 Oct 1 death data'!$J$45:$J$109,,0)</f>
        <v>2656</v>
      </c>
      <c r="E8" s="195">
        <f t="shared" si="0"/>
        <v>1615</v>
      </c>
      <c r="F8" t="str">
        <f>_xlfn.XLOOKUP($A8,'2020 election'!$C$35:$C$85,'2020 election'!$X$35:$X$85,,0)</f>
        <v> 34.30%</v>
      </c>
      <c r="G8" t="str">
        <f>_xlfn.XLOOKUP($A8,'2020 election'!$C$35:$C$85,'2020 election'!$W$35:$W$85,,0)</f>
        <v> 63.44%</v>
      </c>
      <c r="H8">
        <f t="shared" si="1"/>
        <v>0.34300000000000003</v>
      </c>
      <c r="I8">
        <f t="shared" si="2"/>
        <v>0.63439999999999996</v>
      </c>
      <c r="J8" s="201">
        <f t="shared" si="3"/>
        <v>0.29139999999999994</v>
      </c>
      <c r="K8">
        <f>_xlfn.XLOOKUP(B8,'Old states'!$B$8:$B$58,'Old states'!$E$8:$E$58,,0)</f>
        <v>15.2</v>
      </c>
      <c r="L8">
        <f>_xlfn.XLOOKUP(B8,vaccination!$A$7:$A$71,vaccination!$C$7:$C$71,,0)</f>
        <v>0.74</v>
      </c>
      <c r="M8">
        <f t="shared" si="4"/>
        <v>1615</v>
      </c>
    </row>
    <row r="9" spans="1:19">
      <c r="A9" t="s">
        <v>80</v>
      </c>
      <c r="B9" t="s">
        <v>80</v>
      </c>
      <c r="C9">
        <f>_xlfn.XLOOKUP(B9,'2021 Feb 1 death data'!$B$47:$B$111,'2021 Feb 1 death data'!$J$47:$J$111,,0)</f>
        <v>979</v>
      </c>
      <c r="D9">
        <f>_xlfn.XLOOKUP(B9,'2023 Oct 1 death data'!$B$45:$B$109,'2023 Oct 1 death data'!$J$45:$J$109,,0)</f>
        <v>2671</v>
      </c>
      <c r="E9" s="195">
        <f t="shared" si="0"/>
        <v>1692</v>
      </c>
      <c r="F9" t="str">
        <f>_xlfn.XLOOKUP($A9,'2020 election'!$C$35:$C$85,'2020 election'!$X$35:$X$85,,0)</f>
        <v> 41.90%</v>
      </c>
      <c r="G9" t="str">
        <f>_xlfn.XLOOKUP($A9,'2020 election'!$C$35:$C$85,'2020 election'!$W$35:$W$85,,0)</f>
        <v> 55.40%</v>
      </c>
      <c r="H9">
        <f t="shared" si="1"/>
        <v>0.41899999999999998</v>
      </c>
      <c r="I9">
        <f t="shared" si="2"/>
        <v>0.55400000000000005</v>
      </c>
      <c r="J9" s="201">
        <f t="shared" si="3"/>
        <v>0.13500000000000006</v>
      </c>
      <c r="K9">
        <f>_xlfn.XLOOKUP(B9,'Old states'!$B$8:$B$58,'Old states'!$E$8:$E$58,,0)</f>
        <v>15.1</v>
      </c>
      <c r="L9">
        <f>_xlfn.XLOOKUP(B9,vaccination!$A$7:$A$71,vaccination!$C$7:$C$71,,0)</f>
        <v>0.72</v>
      </c>
      <c r="M9">
        <f t="shared" si="4"/>
        <v>1692</v>
      </c>
    </row>
    <row r="10" spans="1:19">
      <c r="A10" t="s">
        <v>93</v>
      </c>
      <c r="B10" t="s">
        <v>93</v>
      </c>
      <c r="C10">
        <f>_xlfn.XLOOKUP(B10,'2021 Feb 1 death data'!$B$47:$B$111,'2021 Feb 1 death data'!$J$47:$J$111,,0)</f>
        <v>1997</v>
      </c>
      <c r="D10">
        <f>_xlfn.XLOOKUP(B10,'2023 Oct 1 death data'!$B$45:$B$109,'2023 Oct 1 death data'!$J$45:$J$109,,0)</f>
        <v>3465</v>
      </c>
      <c r="E10" s="195">
        <f t="shared" si="0"/>
        <v>1468</v>
      </c>
      <c r="F10" t="str">
        <f>_xlfn.XLOOKUP($A10,'2020 election'!$C$35:$C$85,'2020 election'!$X$35:$X$85,,0)</f>
        <v> 39.21%</v>
      </c>
      <c r="G10" t="str">
        <f>_xlfn.XLOOKUP($A10,'2020 election'!$C$35:$C$85,'2020 election'!$W$35:$W$85,,0)</f>
        <v> 59.24%</v>
      </c>
      <c r="H10">
        <f t="shared" si="1"/>
        <v>0.3921</v>
      </c>
      <c r="I10">
        <f t="shared" si="2"/>
        <v>0.59240000000000004</v>
      </c>
      <c r="J10" s="201">
        <f t="shared" si="3"/>
        <v>0.20030000000000003</v>
      </c>
      <c r="K10">
        <f>_xlfn.XLOOKUP(B10,'Old states'!$B$8:$B$58,'Old states'!$E$8:$E$58,,0)</f>
        <v>18.2</v>
      </c>
      <c r="L10">
        <f>_xlfn.XLOOKUP(B10,vaccination!$A$7:$A$71,vaccination!$C$7:$C$71,,0)</f>
        <v>0.82</v>
      </c>
      <c r="M10">
        <f t="shared" si="4"/>
        <v>1468</v>
      </c>
    </row>
    <row r="11" spans="1:19">
      <c r="A11" t="s">
        <v>480</v>
      </c>
      <c r="B11" t="s">
        <v>596</v>
      </c>
      <c r="C11">
        <f>_xlfn.XLOOKUP(B11,'2021 Feb 1 death data'!$B$47:$B$111,'2021 Feb 1 death data'!$J$47:$J$111,,0)</f>
        <v>1298</v>
      </c>
      <c r="D11">
        <f>_xlfn.XLOOKUP(B11,'2023 Oct 1 death data'!$B$45:$B$109,'2023 Oct 1 death data'!$J$45:$J$109,,0)</f>
        <v>2032</v>
      </c>
      <c r="E11" s="195">
        <f t="shared" si="0"/>
        <v>734</v>
      </c>
      <c r="F11" t="str">
        <f>_xlfn.XLOOKUP($A11,'2020 election'!$C$35:$C$85,'2020 election'!$X$35:$X$85,,0)</f>
        <v> 5.40%</v>
      </c>
      <c r="G11" t="str">
        <f>_xlfn.XLOOKUP($A11,'2020 election'!$C$35:$C$85,'2020 election'!$W$35:$W$85,,0)</f>
        <v> 92.15%</v>
      </c>
      <c r="H11">
        <f>VALUE(RIGHT(F11,5))</f>
        <v>5.3999999999999999E-2</v>
      </c>
      <c r="I11">
        <f t="shared" si="2"/>
        <v>0.92149999999999999</v>
      </c>
      <c r="J11" s="201">
        <f t="shared" si="3"/>
        <v>0.86749999999999994</v>
      </c>
      <c r="K11">
        <f>_xlfn.XLOOKUP(B11,'Old states'!$B$8:$B$58,'Old states'!$E$8:$E$58,,0)</f>
        <v>13</v>
      </c>
      <c r="L11" s="248">
        <v>0.82</v>
      </c>
      <c r="M11">
        <f t="shared" si="4"/>
        <v>734</v>
      </c>
    </row>
    <row r="12" spans="1:19">
      <c r="A12" t="s">
        <v>103</v>
      </c>
      <c r="B12" t="s">
        <v>103</v>
      </c>
      <c r="C12">
        <f>_xlfn.XLOOKUP(B12,'2021 Feb 1 death data'!$B$47:$B$111,'2021 Feb 1 death data'!$J$47:$J$111,,0)</f>
        <v>1131</v>
      </c>
      <c r="D12">
        <f>_xlfn.XLOOKUP(B12,'2023 Oct 1 death data'!$B$45:$B$109,'2023 Oct 1 death data'!$J$45:$J$109,,0)</f>
        <v>3566</v>
      </c>
      <c r="E12" s="195">
        <f t="shared" si="0"/>
        <v>2435</v>
      </c>
      <c r="F12" t="str">
        <f>_xlfn.XLOOKUP($A12,'2020 election'!$C$35:$C$85,'2020 election'!$X$35:$X$85,,0)</f>
        <v> 39.77%</v>
      </c>
      <c r="G12" t="str">
        <f>_xlfn.XLOOKUP($A12,'2020 election'!$C$35:$C$85,'2020 election'!$W$35:$W$85,,0)</f>
        <v> 58.74%</v>
      </c>
      <c r="H12">
        <f t="shared" si="1"/>
        <v>0.3977</v>
      </c>
      <c r="I12">
        <f t="shared" si="2"/>
        <v>0.58740000000000003</v>
      </c>
      <c r="J12" s="201">
        <f t="shared" si="3"/>
        <v>0.18970000000000004</v>
      </c>
      <c r="K12">
        <f>_xlfn.XLOOKUP(B12,'Old states'!$B$8:$B$58,'Old states'!$E$8:$E$58,,0)</f>
        <v>20</v>
      </c>
      <c r="L12">
        <f>_xlfn.XLOOKUP(B12,vaccination!$A$7:$A$71,vaccination!$C$7:$C$71,,0)</f>
        <v>0.72</v>
      </c>
      <c r="M12">
        <f t="shared" si="4"/>
        <v>2435</v>
      </c>
    </row>
    <row r="13" spans="1:19">
      <c r="A13" t="s">
        <v>53</v>
      </c>
      <c r="B13" t="s">
        <v>53</v>
      </c>
      <c r="C13">
        <f>_xlfn.XLOOKUP(B13,'2021 Feb 1 death data'!$B$47:$B$111,'2021 Feb 1 death data'!$J$47:$J$111,,0)</f>
        <v>1242</v>
      </c>
      <c r="D13">
        <f>_xlfn.XLOOKUP(B13,'2023 Oct 1 death data'!$B$45:$B$109,'2023 Oct 1 death data'!$J$45:$J$109,,0)</f>
        <v>4225</v>
      </c>
      <c r="E13" s="195">
        <f t="shared" si="0"/>
        <v>2983</v>
      </c>
      <c r="F13" t="str">
        <f>_xlfn.XLOOKUP($A13,'2020 election'!$C$35:$C$85,'2020 election'!$X$35:$X$85,,0)</f>
        <v> 51.11%</v>
      </c>
      <c r="G13" t="str">
        <f>_xlfn.XLOOKUP($A13,'2020 election'!$C$35:$C$85,'2020 election'!$W$35:$W$85,,0)</f>
        <v> 47.76%</v>
      </c>
      <c r="H13">
        <f t="shared" si="1"/>
        <v>0.5111</v>
      </c>
      <c r="I13">
        <f t="shared" si="2"/>
        <v>0.47760000000000002</v>
      </c>
      <c r="J13" s="201">
        <f t="shared" si="3"/>
        <v>-3.3499999999999974E-2</v>
      </c>
      <c r="K13">
        <f>_xlfn.XLOOKUP(B13,'Old states'!$B$8:$B$58,'Old states'!$E$8:$E$58,,0)</f>
        <v>21.3</v>
      </c>
      <c r="L13">
        <f>_xlfn.XLOOKUP(B13,vaccination!$A$7:$A$71,vaccination!$C$7:$C$71,,0)</f>
        <v>0.69</v>
      </c>
      <c r="M13">
        <f t="shared" si="4"/>
        <v>2983</v>
      </c>
    </row>
    <row r="14" spans="1:19">
      <c r="A14" t="s">
        <v>57</v>
      </c>
      <c r="B14" t="s">
        <v>57</v>
      </c>
      <c r="C14">
        <f>_xlfn.XLOOKUP(B14,'2021 Feb 1 death data'!$B$47:$B$111,'2021 Feb 1 death data'!$J$47:$J$111,,0)</f>
        <v>1341</v>
      </c>
      <c r="D14">
        <f>_xlfn.XLOOKUP(B14,'2023 Oct 1 death data'!$B$45:$B$109,'2023 Oct 1 death data'!$J$45:$J$109,,0)</f>
        <v>4067</v>
      </c>
      <c r="E14" s="195">
        <f t="shared" si="0"/>
        <v>2726</v>
      </c>
      <c r="F14" t="str">
        <f>_xlfn.XLOOKUP($A14,'2020 election'!$C$35:$C$85,'2020 election'!$X$35:$X$85,,0)</f>
        <v> 49.24%</v>
      </c>
      <c r="G14" t="str">
        <f>_xlfn.XLOOKUP($A14,'2020 election'!$C$35:$C$85,'2020 election'!$W$35:$W$85,,0)</f>
        <v> 49.47%</v>
      </c>
      <c r="H14">
        <f t="shared" si="1"/>
        <v>0.4924</v>
      </c>
      <c r="I14">
        <f t="shared" si="2"/>
        <v>0.49469999999999997</v>
      </c>
      <c r="J14" s="201">
        <f t="shared" si="3"/>
        <v>2.2999999999999687E-3</v>
      </c>
      <c r="K14">
        <f>_xlfn.XLOOKUP(B14,'Old states'!$B$8:$B$58,'Old states'!$E$8:$E$58,,0)</f>
        <v>14.7</v>
      </c>
      <c r="L14">
        <f>_xlfn.XLOOKUP(B14,vaccination!$A$7:$A$71,vaccination!$C$7:$C$71,,0)</f>
        <v>0.56000000000000005</v>
      </c>
      <c r="M14">
        <f t="shared" si="4"/>
        <v>2726</v>
      </c>
    </row>
    <row r="15" spans="1:19">
      <c r="A15" t="s">
        <v>109</v>
      </c>
      <c r="B15" t="s">
        <v>109</v>
      </c>
      <c r="C15">
        <f>_xlfn.XLOOKUP(B15,'2021 Feb 1 death data'!$B$47:$B$111,'2021 Feb 1 death data'!$J$47:$J$111,,0)</f>
        <v>290</v>
      </c>
      <c r="D15">
        <f>_xlfn.XLOOKUP(B15,'2023 Oct 1 death data'!$B$45:$B$109,'2023 Oct 1 death data'!$J$45:$J$109,,0)</f>
        <v>1430</v>
      </c>
      <c r="E15" s="195">
        <f t="shared" si="0"/>
        <v>1140</v>
      </c>
      <c r="F15" t="str">
        <f>_xlfn.XLOOKUP($A15,'2020 election'!$C$35:$C$85,'2020 election'!$X$35:$X$85,,0)</f>
        <v> 34.27%</v>
      </c>
      <c r="G15" t="str">
        <f>_xlfn.XLOOKUP($A15,'2020 election'!$C$35:$C$85,'2020 election'!$W$35:$W$85,,0)</f>
        <v> 63.73%</v>
      </c>
      <c r="H15">
        <f t="shared" si="1"/>
        <v>0.3427</v>
      </c>
      <c r="I15">
        <f t="shared" si="2"/>
        <v>0.63729999999999998</v>
      </c>
      <c r="J15" s="201">
        <f t="shared" si="3"/>
        <v>0.29459999999999997</v>
      </c>
      <c r="K15">
        <f>_xlfn.XLOOKUP(B15,'Old states'!$B$8:$B$58,'Old states'!$E$8:$E$58,,0)</f>
        <v>19.600000000000001</v>
      </c>
      <c r="L15">
        <f>_xlfn.XLOOKUP(B15,vaccination!$A$7:$A$71,vaccination!$C$7:$C$71,,0)</f>
        <v>0.81</v>
      </c>
      <c r="M15">
        <f t="shared" si="4"/>
        <v>1140</v>
      </c>
    </row>
    <row r="16" spans="1:19">
      <c r="A16" t="s">
        <v>96</v>
      </c>
      <c r="B16" t="s">
        <v>96</v>
      </c>
      <c r="C16">
        <f>_xlfn.XLOOKUP(B16,'2021 Feb 1 death data'!$B$47:$B$111,'2021 Feb 1 death data'!$J$47:$J$111,,0)</f>
        <v>965</v>
      </c>
      <c r="D16">
        <f>_xlfn.XLOOKUP(B16,'2023 Oct 1 death data'!$B$45:$B$109,'2023 Oct 1 death data'!$J$45:$J$109,,0)</f>
        <v>3068</v>
      </c>
      <c r="E16" s="195">
        <f t="shared" si="0"/>
        <v>2103</v>
      </c>
      <c r="F16" t="str">
        <f>_xlfn.XLOOKUP($A16,'2020 election'!$C$35:$C$85,'2020 election'!$X$35:$X$85,,0)</f>
        <v> 63.67%</v>
      </c>
      <c r="G16" t="str">
        <f>_xlfn.XLOOKUP($A16,'2020 election'!$C$35:$C$85,'2020 election'!$W$35:$W$85,,0)</f>
        <v> 32.98%</v>
      </c>
      <c r="H16">
        <f t="shared" si="1"/>
        <v>0.63670000000000004</v>
      </c>
      <c r="I16">
        <f t="shared" si="2"/>
        <v>0.32979999999999998</v>
      </c>
      <c r="J16" s="201">
        <f t="shared" si="3"/>
        <v>-0.30690000000000006</v>
      </c>
      <c r="K16">
        <f>_xlfn.XLOOKUP(B16,'Old states'!$B$8:$B$58,'Old states'!$E$8:$E$58,,0)</f>
        <v>16.7</v>
      </c>
      <c r="L16">
        <f>_xlfn.XLOOKUP(B16,vaccination!$A$7:$A$71,vaccination!$C$7:$C$71,,0)</f>
        <v>0.56000000000000005</v>
      </c>
      <c r="M16">
        <f t="shared" si="4"/>
        <v>2103</v>
      </c>
    </row>
    <row r="17" spans="1:13">
      <c r="A17" t="s">
        <v>55</v>
      </c>
      <c r="B17" t="s">
        <v>55</v>
      </c>
      <c r="C17">
        <f>_xlfn.XLOOKUP(B17,'2021 Feb 1 death data'!$B$47:$B$111,'2021 Feb 1 death data'!$J$47:$J$111,,0)</f>
        <v>1679</v>
      </c>
      <c r="D17">
        <f>_xlfn.XLOOKUP(B17,'2023 Oct 1 death data'!$B$45:$B$109,'2023 Oct 1 death data'!$J$45:$J$109,,0)</f>
        <v>3315</v>
      </c>
      <c r="E17" s="195">
        <f t="shared" si="0"/>
        <v>1636</v>
      </c>
      <c r="F17" t="str">
        <f>_xlfn.XLOOKUP($A17,'2020 election'!$C$35:$C$85,'2020 election'!$X$35:$X$85,,0)</f>
        <v> 40.45%</v>
      </c>
      <c r="G17" t="str">
        <f>_xlfn.XLOOKUP($A17,'2020 election'!$C$35:$C$85,'2020 election'!$W$35:$W$85,,0)</f>
        <v> 57.39%</v>
      </c>
      <c r="H17">
        <f t="shared" si="1"/>
        <v>0.40450000000000003</v>
      </c>
      <c r="I17">
        <f t="shared" si="2"/>
        <v>0.57389999999999997</v>
      </c>
      <c r="J17" s="201">
        <f t="shared" si="3"/>
        <v>0.16939999999999994</v>
      </c>
      <c r="K17">
        <f>_xlfn.XLOOKUP(B17,'Old states'!$B$8:$B$58,'Old states'!$E$8:$E$58,,0)</f>
        <v>16.600000000000001</v>
      </c>
      <c r="L17">
        <f>_xlfn.XLOOKUP(B17,vaccination!$A$7:$A$71,vaccination!$C$7:$C$71,,0)</f>
        <v>0.7</v>
      </c>
      <c r="M17">
        <f t="shared" si="4"/>
        <v>1636</v>
      </c>
    </row>
    <row r="18" spans="1:13">
      <c r="A18" t="s">
        <v>67</v>
      </c>
      <c r="B18" t="s">
        <v>67</v>
      </c>
      <c r="C18">
        <f>_xlfn.XLOOKUP(B18,'2021 Feb 1 death data'!$B$47:$B$111,'2021 Feb 1 death data'!$J$47:$J$111,,0)</f>
        <v>1484</v>
      </c>
      <c r="D18">
        <f>_xlfn.XLOOKUP(B18,'2023 Oct 1 death data'!$B$45:$B$109,'2023 Oct 1 death data'!$J$45:$J$109,,0)</f>
        <v>3971</v>
      </c>
      <c r="E18" s="195">
        <f t="shared" si="0"/>
        <v>2487</v>
      </c>
      <c r="F18" t="str">
        <f>_xlfn.XLOOKUP($A18,'2020 election'!$C$35:$C$85,'2020 election'!$X$35:$X$85,,0)</f>
        <v> 56.91%</v>
      </c>
      <c r="G18" t="str">
        <f>_xlfn.XLOOKUP($A18,'2020 election'!$C$35:$C$85,'2020 election'!$W$35:$W$85,,0)</f>
        <v> 40.87%</v>
      </c>
      <c r="H18">
        <f t="shared" si="1"/>
        <v>0.56910000000000005</v>
      </c>
      <c r="I18">
        <f t="shared" si="2"/>
        <v>0.40870000000000001</v>
      </c>
      <c r="J18" s="201">
        <f t="shared" si="3"/>
        <v>-0.16040000000000004</v>
      </c>
      <c r="K18">
        <f>_xlfn.XLOOKUP(B18,'Old states'!$B$8:$B$58,'Old states'!$E$8:$E$58,,0)</f>
        <v>16.5</v>
      </c>
      <c r="L18">
        <f>_xlfn.XLOOKUP(B18,vaccination!$A$7:$A$71,vaccination!$C$7:$C$71,,0)</f>
        <v>0.56999999999999995</v>
      </c>
      <c r="M18">
        <f t="shared" si="4"/>
        <v>2487</v>
      </c>
    </row>
    <row r="19" spans="1:13">
      <c r="A19" t="s">
        <v>85</v>
      </c>
      <c r="B19" t="s">
        <v>85</v>
      </c>
      <c r="C19">
        <f>_xlfn.XLOOKUP(B19,'2021 Feb 1 death data'!$B$47:$B$111,'2021 Feb 1 death data'!$J$47:$J$111,,0)</f>
        <v>1555</v>
      </c>
      <c r="D19">
        <f>_xlfn.XLOOKUP(B19,'2023 Oct 1 death data'!$B$45:$B$109,'2023 Oct 1 death data'!$J$45:$J$109,,0)</f>
        <v>3422</v>
      </c>
      <c r="E19" s="195">
        <f t="shared" si="0"/>
        <v>1867</v>
      </c>
      <c r="F19" t="str">
        <f>_xlfn.XLOOKUP($A19,'2020 election'!$C$35:$C$85,'2020 election'!$X$35:$X$85,,0)</f>
        <v> 53.09%</v>
      </c>
      <c r="G19" t="str">
        <f>_xlfn.XLOOKUP($A19,'2020 election'!$C$35:$C$85,'2020 election'!$W$35:$W$85,,0)</f>
        <v> 44.89%</v>
      </c>
      <c r="H19">
        <f t="shared" si="1"/>
        <v>0.53090000000000004</v>
      </c>
      <c r="I19">
        <f t="shared" si="2"/>
        <v>0.44890000000000002</v>
      </c>
      <c r="J19" s="201">
        <f t="shared" si="3"/>
        <v>-8.2000000000000017E-2</v>
      </c>
      <c r="K19">
        <f>_xlfn.XLOOKUP(B19,'Old states'!$B$8:$B$58,'Old states'!$E$8:$E$58,,0)</f>
        <v>17.899999999999999</v>
      </c>
      <c r="L19">
        <f>_xlfn.XLOOKUP(B19,vaccination!$A$7:$A$71,vaccination!$C$7:$C$71,,0)</f>
        <v>0.63</v>
      </c>
      <c r="M19">
        <f t="shared" si="4"/>
        <v>1867</v>
      </c>
    </row>
    <row r="20" spans="1:13">
      <c r="A20" t="s">
        <v>89</v>
      </c>
      <c r="B20" t="s">
        <v>89</v>
      </c>
      <c r="C20">
        <f>_xlfn.XLOOKUP(B20,'2021 Feb 1 death data'!$B$47:$B$111,'2021 Feb 1 death data'!$J$47:$J$111,,0)</f>
        <v>1313</v>
      </c>
      <c r="D20">
        <f>_xlfn.XLOOKUP(B20,'2023 Oct 1 death data'!$B$45:$B$109,'2023 Oct 1 death data'!$J$45:$J$109,,0)</f>
        <v>3511</v>
      </c>
      <c r="E20" s="195">
        <f t="shared" si="0"/>
        <v>2198</v>
      </c>
      <c r="F20" t="str">
        <f>_xlfn.XLOOKUP($A20,'2020 election'!$C$35:$C$85,'2020 election'!$X$35:$X$85,,0)</f>
        <v> 56.00%</v>
      </c>
      <c r="G20" t="str">
        <f>_xlfn.XLOOKUP($A20,'2020 election'!$C$35:$C$85,'2020 election'!$W$35:$W$85,,0)</f>
        <v> 41.40%</v>
      </c>
      <c r="H20">
        <f t="shared" si="1"/>
        <v>0.56000000000000005</v>
      </c>
      <c r="I20">
        <f t="shared" si="2"/>
        <v>0.41399999999999998</v>
      </c>
      <c r="J20" s="201">
        <f t="shared" si="3"/>
        <v>-0.14600000000000007</v>
      </c>
      <c r="K20">
        <f>_xlfn.XLOOKUP(B20,'Old states'!$B$8:$B$58,'Old states'!$E$8:$E$58,,0)</f>
        <v>16.8</v>
      </c>
      <c r="L20">
        <f>_xlfn.XLOOKUP(B20,vaccination!$A$7:$A$71,vaccination!$C$7:$C$71,,0)</f>
        <v>0.64</v>
      </c>
      <c r="M20">
        <f t="shared" si="4"/>
        <v>2198</v>
      </c>
    </row>
    <row r="21" spans="1:13">
      <c r="A21" t="s">
        <v>82</v>
      </c>
      <c r="B21" t="s">
        <v>82</v>
      </c>
      <c r="C21">
        <f>_xlfn.XLOOKUP(B21,'2021 Feb 1 death data'!$B$47:$B$111,'2021 Feb 1 death data'!$J$47:$J$111,,0)</f>
        <v>846</v>
      </c>
      <c r="D21">
        <f>_xlfn.XLOOKUP(B21,'2023 Oct 1 death data'!$B$45:$B$109,'2023 Oct 1 death data'!$J$45:$J$109,,0)</f>
        <v>4288</v>
      </c>
      <c r="E21" s="195">
        <f t="shared" si="0"/>
        <v>3442</v>
      </c>
      <c r="F21" t="str">
        <f>_xlfn.XLOOKUP($A21,'2020 election'!$C$35:$C$85,'2020 election'!$X$35:$X$85,,0)</f>
        <v> 62.05%</v>
      </c>
      <c r="G21" t="str">
        <f>_xlfn.XLOOKUP($A21,'2020 election'!$C$35:$C$85,'2020 election'!$W$35:$W$85,,0)</f>
        <v> 36.13%</v>
      </c>
      <c r="H21">
        <f t="shared" si="1"/>
        <v>0.62050000000000005</v>
      </c>
      <c r="I21">
        <f t="shared" si="2"/>
        <v>0.36130000000000001</v>
      </c>
      <c r="J21" s="201">
        <f t="shared" si="3"/>
        <v>-0.25920000000000004</v>
      </c>
      <c r="K21">
        <f>_xlfn.XLOOKUP(B21,'Old states'!$B$8:$B$58,'Old states'!$E$8:$E$58,,0)</f>
        <v>17.2</v>
      </c>
      <c r="L21">
        <f>_xlfn.XLOOKUP(B21,vaccination!$A$7:$A$71,vaccination!$C$7:$C$71,,0)</f>
        <v>0.59</v>
      </c>
      <c r="M21">
        <f t="shared" si="4"/>
        <v>3442</v>
      </c>
    </row>
    <row r="22" spans="1:13">
      <c r="A22" t="s">
        <v>79</v>
      </c>
      <c r="B22" t="s">
        <v>79</v>
      </c>
      <c r="C22">
        <f>_xlfn.XLOOKUP(B22,'2021 Feb 1 death data'!$B$47:$B$111,'2021 Feb 1 death data'!$J$47:$J$111,,0)</f>
        <v>1917</v>
      </c>
      <c r="D22">
        <f>_xlfn.XLOOKUP(B22,'2023 Oct 1 death data'!$B$45:$B$109,'2023 Oct 1 death data'!$J$45:$J$109,,0)</f>
        <v>4131</v>
      </c>
      <c r="E22" s="195">
        <f t="shared" si="0"/>
        <v>2214</v>
      </c>
      <c r="F22" t="str">
        <f>_xlfn.XLOOKUP($A22,'2020 election'!$C$35:$C$85,'2020 election'!$X$35:$X$85,,0)</f>
        <v> 58.46%</v>
      </c>
      <c r="G22" t="str">
        <f>_xlfn.XLOOKUP($A22,'2020 election'!$C$35:$C$85,'2020 election'!$W$35:$W$85,,0)</f>
        <v> 39.85%</v>
      </c>
      <c r="H22">
        <f t="shared" si="1"/>
        <v>0.58460000000000001</v>
      </c>
      <c r="I22">
        <f t="shared" si="2"/>
        <v>0.39850000000000002</v>
      </c>
      <c r="J22" s="201">
        <f t="shared" si="3"/>
        <v>-0.18609999999999999</v>
      </c>
      <c r="K22">
        <f>_xlfn.XLOOKUP(B22,'Old states'!$B$8:$B$58,'Old states'!$E$8:$E$58,,0)</f>
        <v>16.399999999999999</v>
      </c>
      <c r="L22">
        <f>_xlfn.XLOOKUP(B22,vaccination!$A$7:$A$71,vaccination!$C$7:$C$71,,0)</f>
        <v>0.55000000000000004</v>
      </c>
      <c r="M22">
        <f t="shared" si="4"/>
        <v>2214</v>
      </c>
    </row>
    <row r="23" spans="1:13">
      <c r="A23" t="s">
        <v>107</v>
      </c>
      <c r="B23" t="s">
        <v>107</v>
      </c>
      <c r="C23">
        <f>_xlfn.XLOOKUP(B23,'2021 Feb 1 death data'!$B$47:$B$111,'2021 Feb 1 death data'!$J$47:$J$111,,0)</f>
        <v>443</v>
      </c>
      <c r="D23">
        <f>_xlfn.XLOOKUP(B23,'2023 Oct 1 death data'!$B$45:$B$109,'2023 Oct 1 death data'!$J$45:$J$109,,0)</f>
        <v>2320</v>
      </c>
      <c r="E23" s="195">
        <f t="shared" si="0"/>
        <v>1877</v>
      </c>
      <c r="F23" t="str">
        <f>_xlfn.XLOOKUP($A23,'2020 election'!$C$35:$C$85,'2020 election'!$X$35:$X$85,,0)</f>
        <v> 44.03%</v>
      </c>
      <c r="G23" t="str">
        <f>_xlfn.XLOOKUP($A23,'2020 election'!$C$35:$C$85,'2020 election'!$W$35:$W$85,,0)</f>
        <v> 53.09%</v>
      </c>
      <c r="H23">
        <f t="shared" si="1"/>
        <v>0.44030000000000002</v>
      </c>
      <c r="I23">
        <f t="shared" si="2"/>
        <v>0.53090000000000004</v>
      </c>
      <c r="J23" s="201">
        <f t="shared" si="3"/>
        <v>9.0600000000000014E-2</v>
      </c>
      <c r="K23">
        <f>_xlfn.XLOOKUP(B23,'Old states'!$B$8:$B$58,'Old states'!$E$8:$E$58,,0)</f>
        <v>21.8</v>
      </c>
      <c r="L23">
        <f>_xlfn.XLOOKUP(B23,vaccination!$A$7:$A$71,vaccination!$C$7:$C$71,,0)</f>
        <v>0.82</v>
      </c>
      <c r="M23">
        <f t="shared" si="4"/>
        <v>1877</v>
      </c>
    </row>
    <row r="24" spans="1:13">
      <c r="A24" t="s">
        <v>83</v>
      </c>
      <c r="B24" t="s">
        <v>83</v>
      </c>
      <c r="C24">
        <f>_xlfn.XLOOKUP(B24,'2021 Feb 1 death data'!$B$47:$B$111,'2021 Feb 1 death data'!$J$47:$J$111,,0)</f>
        <v>1183</v>
      </c>
      <c r="D24">
        <f>_xlfn.XLOOKUP(B24,'2023 Oct 1 death data'!$B$45:$B$109,'2023 Oct 1 death data'!$J$45:$J$109,,0)</f>
        <v>2812</v>
      </c>
      <c r="E24" s="195">
        <f t="shared" si="0"/>
        <v>1629</v>
      </c>
      <c r="F24" t="str">
        <f>_xlfn.XLOOKUP($A24,'2020 election'!$C$35:$C$85,'2020 election'!$X$35:$X$85,,0)</f>
        <v> 32.15%</v>
      </c>
      <c r="G24" t="str">
        <f>_xlfn.XLOOKUP($A24,'2020 election'!$C$35:$C$85,'2020 election'!$W$35:$W$85,,0)</f>
        <v> 65.36%</v>
      </c>
      <c r="H24">
        <f t="shared" si="1"/>
        <v>0.32150000000000001</v>
      </c>
      <c r="I24">
        <f t="shared" si="2"/>
        <v>0.65359999999999996</v>
      </c>
      <c r="J24" s="201">
        <f t="shared" si="3"/>
        <v>0.33209999999999995</v>
      </c>
      <c r="K24">
        <f>_xlfn.XLOOKUP(B24,'Old states'!$B$8:$B$58,'Old states'!$E$8:$E$58,,0)</f>
        <v>16.3</v>
      </c>
      <c r="L24">
        <f>_xlfn.XLOOKUP(B24,vaccination!$A$7:$A$71,vaccination!$C$7:$C$71,,0)</f>
        <v>0.78</v>
      </c>
      <c r="M24">
        <f t="shared" si="4"/>
        <v>1629</v>
      </c>
    </row>
    <row r="25" spans="1:13">
      <c r="A25" t="s">
        <v>72</v>
      </c>
      <c r="B25" t="s">
        <v>72</v>
      </c>
      <c r="C25">
        <f>_xlfn.XLOOKUP(B25,'2021 Feb 1 death data'!$B$47:$B$111,'2021 Feb 1 death data'!$J$47:$J$111,,0)</f>
        <v>2119</v>
      </c>
      <c r="D25">
        <f>_xlfn.XLOOKUP(B25,'2023 Oct 1 death data'!$B$45:$B$109,'2023 Oct 1 death data'!$J$45:$J$109,,0)</f>
        <v>3616</v>
      </c>
      <c r="E25" s="195">
        <f t="shared" si="0"/>
        <v>1497</v>
      </c>
      <c r="F25" t="str">
        <f>_xlfn.XLOOKUP($A25,'2020 election'!$C$35:$C$85,'2020 election'!$X$35:$X$85,,0)</f>
        <v> 32.14%</v>
      </c>
      <c r="G25" t="str">
        <f>_xlfn.XLOOKUP($A25,'2020 election'!$C$35:$C$85,'2020 election'!$W$35:$W$85,,0)</f>
        <v> 65.60%</v>
      </c>
      <c r="H25">
        <f t="shared" si="1"/>
        <v>0.32140000000000002</v>
      </c>
      <c r="I25">
        <f t="shared" si="2"/>
        <v>0.65600000000000003</v>
      </c>
      <c r="J25" s="201">
        <f t="shared" si="3"/>
        <v>0.33460000000000001</v>
      </c>
      <c r="K25">
        <f>_xlfn.XLOOKUP(B25,'Old states'!$B$8:$B$58,'Old states'!$E$8:$E$58,,0)</f>
        <v>17.399999999999999</v>
      </c>
      <c r="L25">
        <f>_xlfn.XLOOKUP(B25,vaccination!$A$7:$A$71,vaccination!$C$7:$C$71,,0)</f>
        <v>0.82</v>
      </c>
      <c r="M25">
        <f t="shared" si="4"/>
        <v>1497</v>
      </c>
    </row>
    <row r="26" spans="1:13">
      <c r="A26" t="s">
        <v>68</v>
      </c>
      <c r="B26" t="s">
        <v>68</v>
      </c>
      <c r="C26">
        <f>_xlfn.XLOOKUP(B26,'2021 Feb 1 death data'!$B$47:$B$111,'2021 Feb 1 death data'!$J$47:$J$111,,0)</f>
        <v>1556</v>
      </c>
      <c r="D26">
        <f>_xlfn.XLOOKUP(B26,'2023 Oct 1 death data'!$B$45:$B$109,'2023 Oct 1 death data'!$J$45:$J$109,,0)</f>
        <v>4340</v>
      </c>
      <c r="E26" s="195">
        <f t="shared" si="0"/>
        <v>2784</v>
      </c>
      <c r="F26" t="str">
        <f>_xlfn.XLOOKUP($A26,'2020 election'!$C$35:$C$85,'2020 election'!$X$35:$X$85,,0)</f>
        <v> 47.77%</v>
      </c>
      <c r="G26" t="str">
        <f>_xlfn.XLOOKUP($A26,'2020 election'!$C$35:$C$85,'2020 election'!$W$35:$W$85,,0)</f>
        <v> 50.55%</v>
      </c>
      <c r="H26">
        <f t="shared" si="1"/>
        <v>0.47770000000000001</v>
      </c>
      <c r="I26">
        <f t="shared" si="2"/>
        <v>0.50549999999999995</v>
      </c>
      <c r="J26" s="201">
        <f t="shared" si="3"/>
        <v>2.7799999999999936E-2</v>
      </c>
      <c r="K26">
        <f>_xlfn.XLOOKUP(B26,'Old states'!$B$8:$B$58,'Old states'!$E$8:$E$58,,0)</f>
        <v>18.2</v>
      </c>
      <c r="L26">
        <f>_xlfn.XLOOKUP(B26,vaccination!$A$7:$A$71,vaccination!$C$7:$C$71,,0)</f>
        <v>0.62</v>
      </c>
      <c r="M26">
        <f t="shared" si="4"/>
        <v>2784</v>
      </c>
    </row>
    <row r="27" spans="1:13">
      <c r="A27" t="s">
        <v>76</v>
      </c>
      <c r="B27" t="s">
        <v>76</v>
      </c>
      <c r="C27">
        <f>_xlfn.XLOOKUP(B27,'2021 Feb 1 death data'!$B$47:$B$111,'2021 Feb 1 death data'!$J$47:$J$111,,0)</f>
        <v>1112</v>
      </c>
      <c r="D27">
        <f>_xlfn.XLOOKUP(B27,'2023 Oct 1 death data'!$B$45:$B$109,'2023 Oct 1 death data'!$J$45:$J$109,,0)</f>
        <v>2742</v>
      </c>
      <c r="E27" s="195">
        <f t="shared" si="0"/>
        <v>1630</v>
      </c>
      <c r="F27" t="str">
        <f>_xlfn.XLOOKUP($A27,'2020 election'!$C$35:$C$85,'2020 election'!$X$35:$X$85,,0)</f>
        <v> 45.28%</v>
      </c>
      <c r="G27" t="str">
        <f>_xlfn.XLOOKUP($A27,'2020 election'!$C$35:$C$85,'2020 election'!$W$35:$W$85,,0)</f>
        <v> 52.40%</v>
      </c>
      <c r="H27">
        <f t="shared" si="1"/>
        <v>0.45279999999999998</v>
      </c>
      <c r="I27">
        <f t="shared" si="2"/>
        <v>0.52400000000000002</v>
      </c>
      <c r="J27" s="201">
        <f t="shared" si="3"/>
        <v>7.1200000000000041E-2</v>
      </c>
      <c r="K27">
        <f>_xlfn.XLOOKUP(B27,'Old states'!$B$8:$B$58,'Old states'!$E$8:$E$58,,0)</f>
        <v>16.8</v>
      </c>
      <c r="L27">
        <f>_xlfn.XLOOKUP(B27,vaccination!$A$7:$A$71,vaccination!$C$7:$C$71,,0)</f>
        <v>0.71</v>
      </c>
      <c r="M27">
        <f t="shared" si="4"/>
        <v>1630</v>
      </c>
    </row>
    <row r="28" spans="1:13">
      <c r="A28" t="s">
        <v>92</v>
      </c>
      <c r="B28" t="s">
        <v>92</v>
      </c>
      <c r="C28">
        <f>_xlfn.XLOOKUP(B28,'2021 Feb 1 death data'!$B$47:$B$111,'2021 Feb 1 death data'!$J$47:$J$111,,0)</f>
        <v>2035</v>
      </c>
      <c r="D28">
        <f>_xlfn.XLOOKUP(B28,'2023 Oct 1 death data'!$B$45:$B$109,'2023 Oct 1 death data'!$J$45:$J$109,,0)</f>
        <v>4527</v>
      </c>
      <c r="E28" s="195">
        <f t="shared" si="0"/>
        <v>2492</v>
      </c>
      <c r="F28" t="str">
        <f>_xlfn.XLOOKUP($A28,'2020 election'!$C$35:$C$85,'2020 election'!$X$35:$X$85,,0)</f>
        <v> 57.57%</v>
      </c>
      <c r="G28" t="str">
        <f>_xlfn.XLOOKUP($A28,'2020 election'!$C$35:$C$85,'2020 election'!$W$35:$W$85,,0)</f>
        <v> 41.04%</v>
      </c>
      <c r="H28">
        <f t="shared" si="1"/>
        <v>0.57569999999999999</v>
      </c>
      <c r="I28">
        <f t="shared" si="2"/>
        <v>0.41039999999999999</v>
      </c>
      <c r="J28" s="201">
        <f t="shared" si="3"/>
        <v>-0.1653</v>
      </c>
      <c r="K28">
        <f>_xlfn.XLOOKUP(B28,'Old states'!$B$8:$B$58,'Old states'!$E$8:$E$58,,0)</f>
        <v>16.899999999999999</v>
      </c>
      <c r="L28">
        <f>_xlfn.XLOOKUP(B28,vaccination!$A$7:$A$71,vaccination!$C$7:$C$71,,0)</f>
        <v>0.53</v>
      </c>
      <c r="M28">
        <f t="shared" si="4"/>
        <v>2492</v>
      </c>
    </row>
    <row r="29" spans="1:13">
      <c r="A29" t="s">
        <v>74</v>
      </c>
      <c r="B29" t="s">
        <v>74</v>
      </c>
      <c r="C29">
        <f>_xlfn.XLOOKUP(B29,'2021 Feb 1 death data'!$B$47:$B$111,'2021 Feb 1 death data'!$J$47:$J$111,,0)</f>
        <v>1203</v>
      </c>
      <c r="D29">
        <f>_xlfn.XLOOKUP(B29,'2023 Oct 1 death data'!$B$45:$B$109,'2023 Oct 1 death data'!$J$45:$J$109,,0)</f>
        <v>3711</v>
      </c>
      <c r="E29" s="195">
        <f t="shared" si="0"/>
        <v>2508</v>
      </c>
      <c r="F29" t="str">
        <f>_xlfn.XLOOKUP($A29,'2020 election'!$C$35:$C$85,'2020 election'!$X$35:$X$85,,0)</f>
        <v> 56.71%</v>
      </c>
      <c r="G29" t="str">
        <f>_xlfn.XLOOKUP($A29,'2020 election'!$C$35:$C$85,'2020 election'!$W$35:$W$85,,0)</f>
        <v> 41.34%</v>
      </c>
      <c r="H29">
        <f t="shared" si="1"/>
        <v>0.56710000000000005</v>
      </c>
      <c r="I29">
        <f t="shared" si="2"/>
        <v>0.41339999999999999</v>
      </c>
      <c r="J29" s="201">
        <f t="shared" si="3"/>
        <v>-0.15370000000000006</v>
      </c>
      <c r="K29">
        <f>_xlfn.XLOOKUP(B29,'Old states'!$B$8:$B$58,'Old states'!$E$8:$E$58,,0)</f>
        <v>17.7</v>
      </c>
      <c r="L29">
        <f>_xlfn.XLOOKUP(B29,vaccination!$A$7:$A$71,vaccination!$C$7:$C$71,,0)</f>
        <v>0.57999999999999996</v>
      </c>
      <c r="M29">
        <f t="shared" si="4"/>
        <v>2508</v>
      </c>
    </row>
    <row r="30" spans="1:13">
      <c r="A30" t="s">
        <v>102</v>
      </c>
      <c r="B30" t="s">
        <v>102</v>
      </c>
      <c r="C30">
        <f>_xlfn.XLOOKUP(B30,'2021 Feb 1 death data'!$B$47:$B$111,'2021 Feb 1 death data'!$J$47:$J$111,,0)</f>
        <v>1155</v>
      </c>
      <c r="D30">
        <f>_xlfn.XLOOKUP(B30,'2023 Oct 1 death data'!$B$45:$B$109,'2023 Oct 1 death data'!$J$45:$J$109,,0)</f>
        <v>3473</v>
      </c>
      <c r="E30" s="195">
        <f t="shared" si="0"/>
        <v>2318</v>
      </c>
      <c r="F30" t="str">
        <f>_xlfn.XLOOKUP($A30,'2020 election'!$C$35:$C$85,'2020 election'!$X$35:$X$85,,0)</f>
        <v> 56.92%</v>
      </c>
      <c r="G30" t="str">
        <f>_xlfn.XLOOKUP($A30,'2020 election'!$C$35:$C$85,'2020 election'!$W$35:$W$85,,0)</f>
        <v> 40.55%</v>
      </c>
      <c r="H30">
        <f t="shared" si="1"/>
        <v>0.56920000000000004</v>
      </c>
      <c r="I30">
        <f t="shared" si="2"/>
        <v>0.40550000000000003</v>
      </c>
      <c r="J30" s="201">
        <f t="shared" si="3"/>
        <v>-0.16370000000000001</v>
      </c>
      <c r="K30">
        <f>_xlfn.XLOOKUP(B30,'Old states'!$B$8:$B$58,'Old states'!$E$8:$E$58,,0)</f>
        <v>19.7</v>
      </c>
      <c r="L30">
        <f>_xlfn.XLOOKUP(B30,vaccination!$A$7:$A$71,vaccination!$C$7:$C$71,,0)</f>
        <v>0.57999999999999996</v>
      </c>
      <c r="M30">
        <f t="shared" si="4"/>
        <v>2318</v>
      </c>
    </row>
    <row r="31" spans="1:13">
      <c r="A31" t="s">
        <v>94</v>
      </c>
      <c r="B31" t="s">
        <v>94</v>
      </c>
      <c r="C31">
        <f>_xlfn.XLOOKUP(B31,'2021 Feb 1 death data'!$B$47:$B$111,'2021 Feb 1 death data'!$J$47:$J$111,,0)</f>
        <v>993</v>
      </c>
      <c r="D31">
        <f>_xlfn.XLOOKUP(B31,'2023 Oct 1 death data'!$B$45:$B$109,'2023 Oct 1 death data'!$J$45:$J$109,,0)</f>
        <v>2617</v>
      </c>
      <c r="E31" s="195">
        <f t="shared" si="0"/>
        <v>1624</v>
      </c>
      <c r="F31" t="str">
        <f>_xlfn.XLOOKUP($A31,'2020 election'!$C$35:$C$85,'2020 election'!$X$35:$X$85,,0)</f>
        <v> 58.22%</v>
      </c>
      <c r="G31" t="str">
        <f>_xlfn.XLOOKUP($A31,'2020 election'!$C$35:$C$85,'2020 election'!$W$35:$W$85,,0)</f>
        <v> 39.17%</v>
      </c>
      <c r="H31">
        <f t="shared" si="1"/>
        <v>0.58220000000000005</v>
      </c>
      <c r="I31">
        <f t="shared" si="2"/>
        <v>0.39169999999999999</v>
      </c>
      <c r="J31" s="201">
        <f t="shared" si="3"/>
        <v>-0.19050000000000006</v>
      </c>
      <c r="K31">
        <f>_xlfn.XLOOKUP(B31,'Old states'!$B$8:$B$58,'Old states'!$E$8:$E$58,,0)</f>
        <v>16.5</v>
      </c>
      <c r="L31">
        <f>_xlfn.XLOOKUP(B31,vaccination!$A$7:$A$71,vaccination!$C$7:$C$71,,0)</f>
        <v>0.65</v>
      </c>
      <c r="M31">
        <f t="shared" si="4"/>
        <v>1624</v>
      </c>
    </row>
    <row r="32" spans="1:13">
      <c r="A32" t="s">
        <v>88</v>
      </c>
      <c r="B32" t="s">
        <v>88</v>
      </c>
      <c r="C32">
        <f>_xlfn.XLOOKUP(B32,'2021 Feb 1 death data'!$B$47:$B$111,'2021 Feb 1 death data'!$J$47:$J$111,,0)</f>
        <v>1389</v>
      </c>
      <c r="D32">
        <f>_xlfn.XLOOKUP(B32,'2023 Oct 1 death data'!$B$45:$B$109,'2023 Oct 1 death data'!$J$45:$J$109,,0)</f>
        <v>3940</v>
      </c>
      <c r="E32" s="195">
        <f t="shared" si="0"/>
        <v>2551</v>
      </c>
      <c r="F32" t="str">
        <f>_xlfn.XLOOKUP($A32,'2020 election'!$C$35:$C$85,'2020 election'!$X$35:$X$85,,0)</f>
        <v> 47.67%</v>
      </c>
      <c r="G32" t="str">
        <f>_xlfn.XLOOKUP($A32,'2020 election'!$C$35:$C$85,'2020 election'!$W$35:$W$85,,0)</f>
        <v> 50.06%</v>
      </c>
      <c r="H32">
        <f t="shared" si="1"/>
        <v>0.47670000000000001</v>
      </c>
      <c r="I32">
        <f t="shared" si="2"/>
        <v>0.50060000000000004</v>
      </c>
      <c r="J32" s="201">
        <f t="shared" si="3"/>
        <v>2.3900000000000032E-2</v>
      </c>
      <c r="K32">
        <f>_xlfn.XLOOKUP(B32,'Old states'!$B$8:$B$58,'Old states'!$E$8:$E$58,,0)</f>
        <v>16.5</v>
      </c>
      <c r="L32">
        <f>_xlfn.XLOOKUP(B32,vaccination!$A$7:$A$71,vaccination!$C$7:$C$71,,0)</f>
        <v>0.63</v>
      </c>
      <c r="M32">
        <f t="shared" si="4"/>
        <v>2551</v>
      </c>
    </row>
    <row r="33" spans="1:13">
      <c r="A33" t="s">
        <v>104</v>
      </c>
      <c r="B33" t="s">
        <v>104</v>
      </c>
      <c r="C33">
        <f>_xlfn.XLOOKUP(B33,'2021 Feb 1 death data'!$B$47:$B$111,'2021 Feb 1 death data'!$J$47:$J$111,,0)</f>
        <v>777</v>
      </c>
      <c r="D33">
        <f>_xlfn.XLOOKUP(B33,'2023 Oct 1 death data'!$B$45:$B$109,'2023 Oct 1 death data'!$J$45:$J$109,,0)</f>
        <v>2289</v>
      </c>
      <c r="E33" s="195">
        <f t="shared" si="0"/>
        <v>1512</v>
      </c>
      <c r="F33" t="str">
        <f>_xlfn.XLOOKUP($A33,'2020 election'!$C$35:$C$85,'2020 election'!$X$35:$X$85,,0)</f>
        <v> 45.36%</v>
      </c>
      <c r="G33" t="str">
        <f>_xlfn.XLOOKUP($A33,'2020 election'!$C$35:$C$85,'2020 election'!$W$35:$W$85,,0)</f>
        <v> 52.71%</v>
      </c>
      <c r="H33">
        <f t="shared" si="1"/>
        <v>0.4536</v>
      </c>
      <c r="I33">
        <f t="shared" si="2"/>
        <v>0.52710000000000001</v>
      </c>
      <c r="J33" s="201">
        <f t="shared" si="3"/>
        <v>7.350000000000001E-2</v>
      </c>
      <c r="K33">
        <f>_xlfn.XLOOKUP(B33,'Old states'!$B$8:$B$58,'Old states'!$E$8:$E$58,,0)</f>
        <v>19.3</v>
      </c>
      <c r="L33">
        <f>_xlfn.XLOOKUP(B33,vaccination!$A$7:$A$71,vaccination!$C$7:$C$71,,0)</f>
        <v>0.7</v>
      </c>
      <c r="M33">
        <f t="shared" si="4"/>
        <v>1512</v>
      </c>
    </row>
    <row r="34" spans="1:13">
      <c r="A34" t="s">
        <v>66</v>
      </c>
      <c r="B34" t="s">
        <v>66</v>
      </c>
      <c r="C34">
        <f>_xlfn.XLOOKUP(B34,'2021 Feb 1 death data'!$B$47:$B$111,'2021 Feb 1 death data'!$J$47:$J$111,,0)</f>
        <v>2422</v>
      </c>
      <c r="D34">
        <f>_xlfn.XLOOKUP(B34,'2023 Oct 1 death data'!$B$45:$B$109,'2023 Oct 1 death data'!$J$45:$J$109,,0)</f>
        <v>4088</v>
      </c>
      <c r="E34" s="195">
        <f t="shared" si="0"/>
        <v>1666</v>
      </c>
      <c r="F34" t="str">
        <f>_xlfn.XLOOKUP($A34,'2020 election'!$C$35:$C$85,'2020 election'!$X$35:$X$85,,0)</f>
        <v> 41.25%</v>
      </c>
      <c r="G34" t="str">
        <f>_xlfn.XLOOKUP($A34,'2020 election'!$C$35:$C$85,'2020 election'!$W$35:$W$85,,0)</f>
        <v> 57.14%</v>
      </c>
      <c r="H34">
        <f t="shared" si="1"/>
        <v>0.41249999999999998</v>
      </c>
      <c r="I34">
        <f t="shared" si="2"/>
        <v>0.57140000000000002</v>
      </c>
      <c r="J34" s="201">
        <f t="shared" si="3"/>
        <v>0.15890000000000004</v>
      </c>
      <c r="K34">
        <f>_xlfn.XLOOKUP(B34,'Old states'!$B$8:$B$58,'Old states'!$E$8:$E$58,,0)</f>
        <v>17</v>
      </c>
      <c r="L34">
        <f>_xlfn.XLOOKUP(B34,vaccination!$A$7:$A$71,vaccination!$C$7:$C$71,,0)</f>
        <v>0.78</v>
      </c>
      <c r="M34">
        <f t="shared" si="4"/>
        <v>1666</v>
      </c>
    </row>
    <row r="35" spans="1:13">
      <c r="A35" t="s">
        <v>95</v>
      </c>
      <c r="B35" t="s">
        <v>95</v>
      </c>
      <c r="C35">
        <f>_xlfn.XLOOKUP(B35,'2021 Feb 1 death data'!$B$47:$B$111,'2021 Feb 1 death data'!$J$47:$J$111,,0)</f>
        <v>1566</v>
      </c>
      <c r="D35">
        <f>_xlfn.XLOOKUP(B35,'2023 Oct 1 death data'!$B$45:$B$109,'2023 Oct 1 death data'!$J$45:$J$109,,0)</f>
        <v>4405</v>
      </c>
      <c r="E35" s="195">
        <f t="shared" si="0"/>
        <v>2839</v>
      </c>
      <c r="F35" t="str">
        <f>_xlfn.XLOOKUP($A35,'2020 election'!$C$35:$C$85,'2020 election'!$X$35:$X$85,,0)</f>
        <v> 43.50%</v>
      </c>
      <c r="G35" t="str">
        <f>_xlfn.XLOOKUP($A35,'2020 election'!$C$35:$C$85,'2020 election'!$W$35:$W$85,,0)</f>
        <v> 54.29%</v>
      </c>
      <c r="H35">
        <f t="shared" si="1"/>
        <v>0.435</v>
      </c>
      <c r="I35">
        <f t="shared" si="2"/>
        <v>0.54290000000000005</v>
      </c>
      <c r="J35" s="201">
        <f t="shared" si="3"/>
        <v>0.10790000000000005</v>
      </c>
      <c r="K35">
        <f>_xlfn.XLOOKUP(B35,'Old states'!$B$8:$B$58,'Old states'!$E$8:$E$58,,0)</f>
        <v>18.5</v>
      </c>
      <c r="L35">
        <f>_xlfn.XLOOKUP(B35,vaccination!$A$7:$A$71,vaccination!$C$7:$C$71,,0)</f>
        <v>0.74</v>
      </c>
      <c r="M35">
        <f t="shared" si="4"/>
        <v>2839</v>
      </c>
    </row>
    <row r="36" spans="1:13">
      <c r="A36" t="s">
        <v>54</v>
      </c>
      <c r="B36" t="s">
        <v>54</v>
      </c>
      <c r="C36">
        <f>_xlfn.XLOOKUP(B36,'2021 Feb 1 death data'!$B$47:$B$111,'2021 Feb 1 death data'!$J$47:$J$111,,0)</f>
        <v>2254</v>
      </c>
      <c r="D36">
        <f>_xlfn.XLOOKUP(B36,'2023 Oct 1 death data'!$B$45:$B$109,'2023 Oct 1 death data'!$J$45:$J$109,,0)</f>
        <v>4015</v>
      </c>
      <c r="E36" s="195">
        <f t="shared" si="0"/>
        <v>1761</v>
      </c>
      <c r="F36" t="str">
        <f>_xlfn.XLOOKUP($A36,'2020 election'!$C$35:$C$85,'2020 election'!$X$35:$X$85,,0)</f>
        <v> 37.67%</v>
      </c>
      <c r="G36" t="str">
        <f>_xlfn.XLOOKUP($A36,'2020 election'!$C$35:$C$85,'2020 election'!$W$35:$W$85,,0)</f>
        <v> 60.76%</v>
      </c>
      <c r="H36">
        <f t="shared" si="1"/>
        <v>0.37669999999999998</v>
      </c>
      <c r="I36">
        <f t="shared" si="2"/>
        <v>0.60760000000000003</v>
      </c>
      <c r="J36" s="201">
        <f t="shared" si="3"/>
        <v>0.23090000000000005</v>
      </c>
      <c r="K36">
        <f>_xlfn.XLOOKUP(B36,'Old states'!$B$8:$B$58,'Old states'!$E$8:$E$58,,0)</f>
        <v>17.399999999999999</v>
      </c>
      <c r="L36">
        <f>_xlfn.XLOOKUP(B36,vaccination!$A$7:$A$71,vaccination!$C$7:$C$71,,0)</f>
        <v>0.79</v>
      </c>
      <c r="M36">
        <f t="shared" si="4"/>
        <v>1761</v>
      </c>
    </row>
    <row r="37" spans="1:13">
      <c r="A37" t="s">
        <v>63</v>
      </c>
      <c r="B37" t="s">
        <v>63</v>
      </c>
      <c r="C37">
        <f>_xlfn.XLOOKUP(B37,'2021 Feb 1 death data'!$B$47:$B$111,'2021 Feb 1 death data'!$J$47:$J$111,,0)</f>
        <v>891</v>
      </c>
      <c r="D37">
        <f>_xlfn.XLOOKUP(B37,'2023 Oct 1 death data'!$B$45:$B$109,'2023 Oct 1 death data'!$J$45:$J$109,,0)</f>
        <v>2771</v>
      </c>
      <c r="E37" s="195">
        <f t="shared" si="0"/>
        <v>1880</v>
      </c>
      <c r="F37" t="str">
        <f>_xlfn.XLOOKUP($A37,'2020 election'!$C$35:$C$85,'2020 election'!$X$35:$X$85,,0)</f>
        <v> 49.93%</v>
      </c>
      <c r="G37" t="str">
        <f>_xlfn.XLOOKUP($A37,'2020 election'!$C$35:$C$85,'2020 election'!$W$35:$W$85,,0)</f>
        <v> 48.59%</v>
      </c>
      <c r="H37">
        <f t="shared" si="1"/>
        <v>0.49930000000000002</v>
      </c>
      <c r="I37">
        <f t="shared" si="2"/>
        <v>0.4859</v>
      </c>
      <c r="J37" s="201">
        <f t="shared" si="3"/>
        <v>-1.3400000000000023E-2</v>
      </c>
      <c r="K37">
        <f>_xlfn.XLOOKUP(B37,'Old states'!$B$8:$B$58,'Old states'!$E$8:$E$58,,0)</f>
        <v>17.100000000000001</v>
      </c>
      <c r="L37">
        <f>_xlfn.XLOOKUP(B37,vaccination!$A$7:$A$71,vaccination!$C$7:$C$71,,0)</f>
        <v>0.65</v>
      </c>
      <c r="M37">
        <f t="shared" si="4"/>
        <v>1880</v>
      </c>
    </row>
    <row r="38" spans="1:13">
      <c r="A38" t="s">
        <v>101</v>
      </c>
      <c r="B38" t="s">
        <v>101</v>
      </c>
      <c r="C38">
        <f>_xlfn.XLOOKUP(B38,'2021 Feb 1 death data'!$B$47:$B$111,'2021 Feb 1 death data'!$J$47:$J$111,,0)</f>
        <v>1866</v>
      </c>
      <c r="D38">
        <f>_xlfn.XLOOKUP(B38,'2023 Oct 1 death data'!$B$45:$B$109,'2023 Oct 1 death data'!$J$45:$J$109,,0)</f>
        <v>3298</v>
      </c>
      <c r="E38" s="195">
        <f t="shared" si="0"/>
        <v>1432</v>
      </c>
      <c r="F38" t="str">
        <f>_xlfn.XLOOKUP($A38,'2020 election'!$C$35:$C$85,'2020 election'!$X$35:$X$85,,0)</f>
        <v> 65.11%</v>
      </c>
      <c r="G38" t="str">
        <f>_xlfn.XLOOKUP($A38,'2020 election'!$C$35:$C$85,'2020 election'!$W$35:$W$85,,0)</f>
        <v> 31.76%</v>
      </c>
      <c r="H38">
        <f t="shared" si="1"/>
        <v>0.65110000000000001</v>
      </c>
      <c r="I38">
        <f t="shared" si="2"/>
        <v>0.31759999999999999</v>
      </c>
      <c r="J38" s="201">
        <f t="shared" si="3"/>
        <v>-0.33350000000000002</v>
      </c>
      <c r="K38">
        <f>_xlfn.XLOOKUP(B38,'Old states'!$B$8:$B$58,'Old states'!$E$8:$E$58,,0)</f>
        <v>16.100000000000001</v>
      </c>
      <c r="L38">
        <f>_xlfn.XLOOKUP(B38,vaccination!$A$7:$A$71,vaccination!$C$7:$C$71,,0)</f>
        <v>0.56999999999999995</v>
      </c>
      <c r="M38">
        <f t="shared" si="4"/>
        <v>1432</v>
      </c>
    </row>
    <row r="39" spans="1:13">
      <c r="A39" t="s">
        <v>59</v>
      </c>
      <c r="B39" t="s">
        <v>59</v>
      </c>
      <c r="C39">
        <f>_xlfn.XLOOKUP(B39,'2021 Feb 1 death data'!$B$47:$B$111,'2021 Feb 1 death data'!$J$47:$J$111,,0)</f>
        <v>961</v>
      </c>
      <c r="D39">
        <f>_xlfn.XLOOKUP(B39,'2023 Oct 1 death data'!$B$45:$B$109,'2023 Oct 1 death data'!$J$45:$J$109,,0)</f>
        <v>3638</v>
      </c>
      <c r="E39" s="195">
        <f t="shared" si="0"/>
        <v>2677</v>
      </c>
      <c r="F39" t="str">
        <f>_xlfn.XLOOKUP($A39,'2020 election'!$C$35:$C$85,'2020 election'!$X$35:$X$85,,0)</f>
        <v> 53.18%</v>
      </c>
      <c r="G39" t="str">
        <f>_xlfn.XLOOKUP($A39,'2020 election'!$C$35:$C$85,'2020 election'!$W$35:$W$85,,0)</f>
        <v> 45.16%</v>
      </c>
      <c r="H39">
        <f t="shared" si="1"/>
        <v>0.53180000000000005</v>
      </c>
      <c r="I39">
        <f t="shared" si="2"/>
        <v>0.4516</v>
      </c>
      <c r="J39" s="201">
        <f t="shared" si="3"/>
        <v>-8.0200000000000049E-2</v>
      </c>
      <c r="K39">
        <f>_xlfn.XLOOKUP(B39,'Old states'!$B$8:$B$58,'Old states'!$E$8:$E$58,,0)</f>
        <v>17.899999999999999</v>
      </c>
      <c r="L39">
        <f>_xlfn.XLOOKUP(B39,vaccination!$A$7:$A$71,vaccination!$C$7:$C$71,,0)</f>
        <v>0.6</v>
      </c>
      <c r="M39">
        <f t="shared" si="4"/>
        <v>2677</v>
      </c>
    </row>
    <row r="40" spans="1:13">
      <c r="A40" t="s">
        <v>81</v>
      </c>
      <c r="B40" t="s">
        <v>81</v>
      </c>
      <c r="C40">
        <f>_xlfn.XLOOKUP(B40,'2021 Feb 1 death data'!$B$47:$B$111,'2021 Feb 1 death data'!$J$47:$J$111,,0)</f>
        <v>901</v>
      </c>
      <c r="D40">
        <f>_xlfn.XLOOKUP(B40,'2023 Oct 1 death data'!$B$45:$B$109,'2023 Oct 1 death data'!$J$45:$J$109,,0)</f>
        <v>4083</v>
      </c>
      <c r="E40" s="195">
        <f t="shared" si="0"/>
        <v>3182</v>
      </c>
      <c r="F40" t="str">
        <f>_xlfn.XLOOKUP($A40,'2020 election'!$C$35:$C$85,'2020 election'!$X$35:$X$85,,0)</f>
        <v> 65.37%</v>
      </c>
      <c r="G40" t="str">
        <f>_xlfn.XLOOKUP($A40,'2020 election'!$C$35:$C$85,'2020 election'!$W$35:$W$85,,0)</f>
        <v> 32.29%</v>
      </c>
      <c r="H40">
        <f t="shared" si="1"/>
        <v>0.65369999999999995</v>
      </c>
      <c r="I40">
        <f t="shared" si="2"/>
        <v>0.32290000000000002</v>
      </c>
      <c r="J40" s="201">
        <f t="shared" si="3"/>
        <v>-0.33079999999999993</v>
      </c>
      <c r="K40">
        <f>_xlfn.XLOOKUP(B40,'Old states'!$B$8:$B$58,'Old states'!$E$8:$E$58,,0)</f>
        <v>16.399999999999999</v>
      </c>
      <c r="L40">
        <f>_xlfn.XLOOKUP(B40,vaccination!$A$7:$A$71,vaccination!$C$7:$C$71,,0)</f>
        <v>0.59</v>
      </c>
      <c r="M40">
        <f t="shared" si="4"/>
        <v>3182</v>
      </c>
    </row>
    <row r="41" spans="1:13">
      <c r="A41" t="s">
        <v>97</v>
      </c>
      <c r="B41" t="s">
        <v>97</v>
      </c>
      <c r="C41">
        <f>_xlfn.XLOOKUP(B41,'2021 Feb 1 death data'!$B$47:$B$111,'2021 Feb 1 death data'!$J$47:$J$111,,0)</f>
        <v>464</v>
      </c>
      <c r="D41">
        <f>_xlfn.XLOOKUP(B41,'2023 Oct 1 death data'!$B$45:$B$109,'2023 Oct 1 death data'!$J$45:$J$109,,0)</f>
        <v>2263</v>
      </c>
      <c r="E41" s="195">
        <f t="shared" si="0"/>
        <v>1799</v>
      </c>
      <c r="F41" t="str">
        <f>_xlfn.XLOOKUP($A41,'2020 election'!$C$35:$C$85,'2020 election'!$X$35:$X$85,,0)</f>
        <v> 40.37%</v>
      </c>
      <c r="G41" t="str">
        <f>_xlfn.XLOOKUP($A41,'2020 election'!$C$35:$C$85,'2020 election'!$W$35:$W$85,,0)</f>
        <v> 56.45%</v>
      </c>
      <c r="H41">
        <f t="shared" si="1"/>
        <v>0.4037</v>
      </c>
      <c r="I41">
        <f t="shared" si="2"/>
        <v>0.5645</v>
      </c>
      <c r="J41" s="201">
        <f t="shared" si="3"/>
        <v>0.1608</v>
      </c>
      <c r="K41">
        <f>_xlfn.XLOOKUP(B41,'Old states'!$B$8:$B$58,'Old states'!$E$8:$E$58,,0)</f>
        <v>18.600000000000001</v>
      </c>
      <c r="L41">
        <f>_xlfn.XLOOKUP(B41,vaccination!$A$7:$A$71,vaccination!$C$7:$C$71,,0)</f>
        <v>0.71</v>
      </c>
      <c r="M41">
        <f t="shared" si="4"/>
        <v>1799</v>
      </c>
    </row>
    <row r="42" spans="1:13">
      <c r="A42" t="s">
        <v>60</v>
      </c>
      <c r="B42" t="s">
        <v>60</v>
      </c>
      <c r="C42">
        <f>_xlfn.XLOOKUP(B42,'2021 Feb 1 death data'!$B$47:$B$111,'2021 Feb 1 death data'!$J$47:$J$111,,0)</f>
        <v>1703</v>
      </c>
      <c r="D42">
        <f>_xlfn.XLOOKUP(B42,'2023 Oct 1 death data'!$B$45:$B$109,'2023 Oct 1 death data'!$J$45:$J$109,,0)</f>
        <v>4021</v>
      </c>
      <c r="E42" s="195">
        <f t="shared" si="0"/>
        <v>2318</v>
      </c>
      <c r="F42" t="str">
        <f>_xlfn.XLOOKUP($A42,'2020 election'!$C$35:$C$85,'2020 election'!$X$35:$X$85,,0)</f>
        <v> 48.69%</v>
      </c>
      <c r="G42" t="str">
        <f>_xlfn.XLOOKUP($A42,'2020 election'!$C$35:$C$85,'2020 election'!$W$35:$W$85,,0)</f>
        <v> 49.87%</v>
      </c>
      <c r="H42">
        <f t="shared" si="1"/>
        <v>0.4869</v>
      </c>
      <c r="I42">
        <f t="shared" si="2"/>
        <v>0.49869999999999998</v>
      </c>
      <c r="J42" s="201">
        <f t="shared" si="3"/>
        <v>1.1799999999999977E-2</v>
      </c>
      <c r="K42">
        <f>_xlfn.XLOOKUP(B42,'Old states'!$B$8:$B$58,'Old states'!$E$8:$E$58,,0)</f>
        <v>19.100000000000001</v>
      </c>
      <c r="L42">
        <f>_xlfn.XLOOKUP(B42,vaccination!$A$7:$A$71,vaccination!$C$7:$C$71,,0)</f>
        <v>0.72</v>
      </c>
      <c r="M42">
        <f t="shared" si="4"/>
        <v>2318</v>
      </c>
    </row>
    <row r="43" spans="1:13">
      <c r="A43" t="s">
        <v>99</v>
      </c>
      <c r="B43" t="s">
        <v>99</v>
      </c>
      <c r="C43">
        <f>_xlfn.XLOOKUP(B43,'2021 Feb 1 death data'!$B$47:$B$111,'2021 Feb 1 death data'!$J$47:$J$111,,0)</f>
        <v>2051</v>
      </c>
      <c r="D43">
        <f>_xlfn.XLOOKUP(B43,'2023 Oct 1 death data'!$B$45:$B$109,'2023 Oct 1 death data'!$J$45:$J$109,,0)</f>
        <v>3933</v>
      </c>
      <c r="E43" s="195">
        <f t="shared" si="0"/>
        <v>1882</v>
      </c>
      <c r="F43" t="str">
        <f>_xlfn.XLOOKUP($A43,'2020 election'!$C$35:$C$85,'2020 election'!$X$35:$X$85,,0)</f>
        <v> 38.61%</v>
      </c>
      <c r="G43" t="str">
        <f>_xlfn.XLOOKUP($A43,'2020 election'!$C$35:$C$85,'2020 election'!$W$35:$W$85,,0)</f>
        <v> 59.39%</v>
      </c>
      <c r="H43">
        <f t="shared" si="1"/>
        <v>0.3861</v>
      </c>
      <c r="I43">
        <f t="shared" si="2"/>
        <v>0.59389999999999998</v>
      </c>
      <c r="J43" s="201">
        <f t="shared" si="3"/>
        <v>0.20779999999999998</v>
      </c>
      <c r="K43">
        <f>_xlfn.XLOOKUP(B43,'Old states'!$B$8:$B$58,'Old states'!$E$8:$E$58,,0)</f>
        <v>18.2</v>
      </c>
      <c r="L43">
        <f>_xlfn.XLOOKUP(B43,vaccination!$A$7:$A$71,vaccination!$C$7:$C$71,,0)</f>
        <v>0.86</v>
      </c>
      <c r="M43">
        <f t="shared" si="4"/>
        <v>1882</v>
      </c>
    </row>
    <row r="44" spans="1:13">
      <c r="A44" t="s">
        <v>78</v>
      </c>
      <c r="B44" t="s">
        <v>78</v>
      </c>
      <c r="C44">
        <f>_xlfn.XLOOKUP(B44,'2021 Feb 1 death data'!$B$47:$B$111,'2021 Feb 1 death data'!$J$47:$J$111,,0)</f>
        <v>1415</v>
      </c>
      <c r="D44">
        <f>_xlfn.XLOOKUP(B44,'2023 Oct 1 death data'!$B$45:$B$109,'2023 Oct 1 death data'!$J$45:$J$109,,0)</f>
        <v>3945</v>
      </c>
      <c r="E44" s="195">
        <f t="shared" si="0"/>
        <v>2530</v>
      </c>
      <c r="F44" t="str">
        <f>_xlfn.XLOOKUP($A44,'2020 election'!$C$35:$C$85,'2020 election'!$X$35:$X$85,,0)</f>
        <v> 55.11%</v>
      </c>
      <c r="G44" t="str">
        <f>_xlfn.XLOOKUP($A44,'2020 election'!$C$35:$C$85,'2020 election'!$W$35:$W$85,,0)</f>
        <v> 43.43%</v>
      </c>
      <c r="H44">
        <f t="shared" si="1"/>
        <v>0.55110000000000003</v>
      </c>
      <c r="I44">
        <f t="shared" si="2"/>
        <v>0.43430000000000002</v>
      </c>
      <c r="J44" s="201">
        <f t="shared" si="3"/>
        <v>-0.11680000000000001</v>
      </c>
      <c r="K44">
        <f>_xlfn.XLOOKUP(B44,'Old states'!$B$8:$B$58,'Old states'!$E$8:$E$58,,0)</f>
        <v>18.7</v>
      </c>
      <c r="L44">
        <f>_xlfn.XLOOKUP(B44,vaccination!$A$7:$A$71,vaccination!$C$7:$C$71,,0)</f>
        <v>0.59</v>
      </c>
      <c r="M44">
        <f t="shared" si="4"/>
        <v>2530</v>
      </c>
    </row>
    <row r="45" spans="1:13">
      <c r="A45" t="s">
        <v>100</v>
      </c>
      <c r="B45" t="s">
        <v>100</v>
      </c>
      <c r="C45">
        <f>_xlfn.XLOOKUP(B45,'2021 Feb 1 death data'!$B$47:$B$111,'2021 Feb 1 death data'!$J$47:$J$111,,0)</f>
        <v>2010</v>
      </c>
      <c r="D45">
        <f>_xlfn.XLOOKUP(B45,'2023 Oct 1 death data'!$B$45:$B$109,'2023 Oct 1 death data'!$J$45:$J$109,,0)</f>
        <v>3652</v>
      </c>
      <c r="E45" s="195">
        <f t="shared" si="0"/>
        <v>1642</v>
      </c>
      <c r="F45" t="str">
        <f>_xlfn.XLOOKUP($A45,'2020 election'!$C$35:$C$85,'2020 election'!$X$35:$X$85,,0)</f>
        <v> 61.77%</v>
      </c>
      <c r="G45" t="str">
        <f>_xlfn.XLOOKUP($A45,'2020 election'!$C$35:$C$85,'2020 election'!$W$35:$W$85,,0)</f>
        <v> 35.61%</v>
      </c>
      <c r="H45">
        <f t="shared" si="1"/>
        <v>0.61770000000000003</v>
      </c>
      <c r="I45">
        <f t="shared" si="2"/>
        <v>0.35610000000000003</v>
      </c>
      <c r="J45" s="201">
        <f t="shared" si="3"/>
        <v>-0.2616</v>
      </c>
      <c r="K45">
        <f>_xlfn.XLOOKUP(B45,'Old states'!$B$8:$B$58,'Old states'!$E$8:$E$58,,0)</f>
        <v>17.600000000000001</v>
      </c>
      <c r="L45">
        <f>_xlfn.XLOOKUP(B45,vaccination!$A$7:$A$71,vaccination!$C$7:$C$71,,0)</f>
        <v>0.65</v>
      </c>
      <c r="M45">
        <f t="shared" si="4"/>
        <v>1642</v>
      </c>
    </row>
    <row r="46" spans="1:13">
      <c r="A46" t="s">
        <v>65</v>
      </c>
      <c r="B46" t="s">
        <v>65</v>
      </c>
      <c r="C46">
        <f>_xlfn.XLOOKUP(B46,'2021 Feb 1 death data'!$B$47:$B$111,'2021 Feb 1 death data'!$J$47:$J$111,,0)</f>
        <v>1428</v>
      </c>
      <c r="D46">
        <f>_xlfn.XLOOKUP(B46,'2023 Oct 1 death data'!$B$45:$B$109,'2023 Oct 1 death data'!$J$45:$J$109,,0)</f>
        <v>4363</v>
      </c>
      <c r="E46" s="195">
        <f t="shared" si="0"/>
        <v>2935</v>
      </c>
      <c r="F46" t="str">
        <f>_xlfn.XLOOKUP($A46,'2020 election'!$C$35:$C$85,'2020 election'!$X$35:$X$85,,0)</f>
        <v> 60.66%</v>
      </c>
      <c r="G46" t="str">
        <f>_xlfn.XLOOKUP($A46,'2020 election'!$C$35:$C$85,'2020 election'!$W$35:$W$85,,0)</f>
        <v> 37.45%</v>
      </c>
      <c r="H46">
        <f t="shared" si="1"/>
        <v>0.60660000000000003</v>
      </c>
      <c r="I46">
        <f t="shared" si="2"/>
        <v>0.3745</v>
      </c>
      <c r="J46" s="201">
        <f t="shared" si="3"/>
        <v>-0.23210000000000003</v>
      </c>
      <c r="K46">
        <f>_xlfn.XLOOKUP(B46,'Old states'!$B$8:$B$58,'Old states'!$E$8:$E$58,,0)</f>
        <v>17.100000000000001</v>
      </c>
      <c r="L46">
        <f>_xlfn.XLOOKUP(B46,vaccination!$A$7:$A$71,vaccination!$C$7:$C$71,,0)</f>
        <v>0.56000000000000005</v>
      </c>
      <c r="M46">
        <f t="shared" si="4"/>
        <v>2935</v>
      </c>
    </row>
    <row r="47" spans="1:13">
      <c r="A47" t="s">
        <v>51</v>
      </c>
      <c r="B47" t="s">
        <v>51</v>
      </c>
      <c r="C47">
        <f>_xlfn.XLOOKUP(B47,'2021 Feb 1 death data'!$B$47:$B$111,'2021 Feb 1 death data'!$J$47:$J$111,,0)</f>
        <v>1291</v>
      </c>
      <c r="D47">
        <f>_xlfn.XLOOKUP(B47,'2023 Oct 1 death data'!$B$45:$B$109,'2023 Oct 1 death data'!$J$45:$J$109,,0)</f>
        <v>3275</v>
      </c>
      <c r="E47" s="195">
        <f t="shared" si="0"/>
        <v>1984</v>
      </c>
      <c r="F47" t="str">
        <f>_xlfn.XLOOKUP($A47,'2020 election'!$C$35:$C$85,'2020 election'!$X$35:$X$85,,0)</f>
        <v> 52.01%</v>
      </c>
      <c r="G47" t="str">
        <f>_xlfn.XLOOKUP($A47,'2020 election'!$C$35:$C$85,'2020 election'!$W$35:$W$85,,0)</f>
        <v> 46.44%</v>
      </c>
      <c r="H47">
        <f t="shared" si="1"/>
        <v>0.52010000000000001</v>
      </c>
      <c r="I47">
        <f t="shared" si="2"/>
        <v>0.46439999999999998</v>
      </c>
      <c r="J47" s="201">
        <f t="shared" si="3"/>
        <v>-5.5700000000000027E-2</v>
      </c>
      <c r="K47">
        <f>_xlfn.XLOOKUP(B47,'Old states'!$B$8:$B$58,'Old states'!$E$8:$E$58,,0)</f>
        <v>13.2</v>
      </c>
      <c r="L47">
        <f>_xlfn.XLOOKUP(B47,vaccination!$A$7:$A$71,vaccination!$C$7:$C$71,,0)</f>
        <v>0.62</v>
      </c>
      <c r="M47">
        <f t="shared" si="4"/>
        <v>1984</v>
      </c>
    </row>
    <row r="48" spans="1:13">
      <c r="A48" t="s">
        <v>84</v>
      </c>
      <c r="B48" t="s">
        <v>84</v>
      </c>
      <c r="C48">
        <f>_xlfn.XLOOKUP(B48,'2021 Feb 1 death data'!$B$47:$B$111,'2021 Feb 1 death data'!$J$47:$J$111,,0)</f>
        <v>520</v>
      </c>
      <c r="D48">
        <f>_xlfn.XLOOKUP(B48,'2023 Oct 1 death data'!$B$45:$B$109,'2023 Oct 1 death data'!$J$45:$J$109,,0)</f>
        <v>1692</v>
      </c>
      <c r="E48" s="195">
        <f t="shared" si="0"/>
        <v>1172</v>
      </c>
      <c r="F48" t="str">
        <f>_xlfn.XLOOKUP($A48,'2020 election'!$C$35:$C$85,'2020 election'!$X$35:$X$85,,0)</f>
        <v> 57.45%</v>
      </c>
      <c r="G48" t="str">
        <f>_xlfn.XLOOKUP($A48,'2020 election'!$C$35:$C$85,'2020 election'!$W$35:$W$85,,0)</f>
        <v> 37.20%</v>
      </c>
      <c r="H48">
        <f t="shared" si="1"/>
        <v>0.57450000000000001</v>
      </c>
      <c r="I48">
        <f t="shared" si="2"/>
        <v>0.372</v>
      </c>
      <c r="J48" s="201">
        <f t="shared" si="3"/>
        <v>-0.20250000000000001</v>
      </c>
      <c r="K48">
        <f>_xlfn.XLOOKUP(B48,'Old states'!$B$8:$B$58,'Old states'!$E$8:$E$58,,0)</f>
        <v>11.7</v>
      </c>
      <c r="L48">
        <f>_xlfn.XLOOKUP(B48,vaccination!$A$7:$A$71,vaccination!$C$7:$C$71,,0)</f>
        <v>0.66</v>
      </c>
      <c r="M48">
        <f t="shared" si="4"/>
        <v>1172</v>
      </c>
    </row>
    <row r="49" spans="1:13">
      <c r="A49" t="s">
        <v>110</v>
      </c>
      <c r="B49" t="s">
        <v>110</v>
      </c>
      <c r="C49">
        <f>_xlfn.XLOOKUP(B49,'2021 Feb 1 death data'!$B$47:$B$111,'2021 Feb 1 death data'!$J$47:$J$111,,0)</f>
        <v>280</v>
      </c>
      <c r="D49">
        <f>_xlfn.XLOOKUP(B49,'2023 Oct 1 death data'!$B$45:$B$109,'2023 Oct 1 death data'!$J$45:$J$109,,0)</f>
        <v>1489</v>
      </c>
      <c r="E49" s="195">
        <f t="shared" si="0"/>
        <v>1209</v>
      </c>
      <c r="F49" t="str">
        <f>_xlfn.XLOOKUP($A49,'2020 election'!$C$35:$C$85,'2020 election'!$X$35:$X$85,,0)</f>
        <v> 30.67%</v>
      </c>
      <c r="G49" t="str">
        <f>_xlfn.XLOOKUP($A49,'2020 election'!$C$35:$C$85,'2020 election'!$W$35:$W$85,,0)</f>
        <v> 66.09%</v>
      </c>
      <c r="H49">
        <f t="shared" si="1"/>
        <v>0.30669999999999997</v>
      </c>
      <c r="I49">
        <f t="shared" si="2"/>
        <v>0.66090000000000004</v>
      </c>
      <c r="J49" s="201">
        <f t="shared" si="3"/>
        <v>0.35420000000000007</v>
      </c>
      <c r="K49">
        <f>_xlfn.XLOOKUP(B49,'Old states'!$B$8:$B$58,'Old states'!$E$8:$E$58,,0)</f>
        <v>20.6</v>
      </c>
      <c r="L49">
        <f>_xlfn.XLOOKUP(B49,vaccination!$A$7:$A$71,vaccination!$C$7:$C$71,,0)</f>
        <v>0.84</v>
      </c>
      <c r="M49">
        <f t="shared" si="4"/>
        <v>1209</v>
      </c>
    </row>
    <row r="50" spans="1:13">
      <c r="A50" t="s">
        <v>73</v>
      </c>
      <c r="B50" t="s">
        <v>73</v>
      </c>
      <c r="C50">
        <f>_xlfn.XLOOKUP(B50,'2021 Feb 1 death data'!$B$47:$B$111,'2021 Feb 1 death data'!$J$47:$J$111,,0)</f>
        <v>758</v>
      </c>
      <c r="D50">
        <f>_xlfn.XLOOKUP(B50,'2023 Oct 1 death data'!$B$45:$B$109,'2023 Oct 1 death data'!$J$45:$J$109,,0)</f>
        <v>2782</v>
      </c>
      <c r="E50" s="195">
        <f t="shared" si="0"/>
        <v>2024</v>
      </c>
      <c r="F50" t="str">
        <f>_xlfn.XLOOKUP($A50,'2020 election'!$C$35:$C$85,'2020 election'!$X$35:$X$85,,0)</f>
        <v> 44.00%</v>
      </c>
      <c r="G50" t="str">
        <f>_xlfn.XLOOKUP($A50,'2020 election'!$C$35:$C$85,'2020 election'!$W$35:$W$85,,0)</f>
        <v> 54.11%</v>
      </c>
      <c r="H50">
        <f t="shared" si="1"/>
        <v>0.44</v>
      </c>
      <c r="I50">
        <f t="shared" si="2"/>
        <v>0.54110000000000003</v>
      </c>
      <c r="J50" s="201">
        <f t="shared" si="3"/>
        <v>0.10110000000000002</v>
      </c>
      <c r="K50">
        <f>_xlfn.XLOOKUP(B50,'Old states'!$B$8:$B$58,'Old states'!$E$8:$E$58,,0)</f>
        <v>16.3</v>
      </c>
      <c r="L50">
        <f>_xlfn.XLOOKUP(B50,vaccination!$A$7:$A$71,vaccination!$C$7:$C$71,,0)</f>
        <v>0.75</v>
      </c>
      <c r="M50">
        <f t="shared" si="4"/>
        <v>2024</v>
      </c>
    </row>
    <row r="51" spans="1:13">
      <c r="A51" t="s">
        <v>86</v>
      </c>
      <c r="B51" t="s">
        <v>86</v>
      </c>
      <c r="C51">
        <f>_xlfn.XLOOKUP(B51,'2021 Feb 1 death data'!$B$47:$B$111,'2021 Feb 1 death data'!$J$47:$J$111,,0)</f>
        <v>577</v>
      </c>
      <c r="D51">
        <f>_xlfn.XLOOKUP(B51,'2023 Oct 1 death data'!$B$45:$B$109,'2023 Oct 1 death data'!$J$45:$J$109,,0)</f>
        <v>2121</v>
      </c>
      <c r="E51" s="195">
        <f t="shared" si="0"/>
        <v>1544</v>
      </c>
      <c r="F51" t="str">
        <f>_xlfn.XLOOKUP($A51,'2020 election'!$C$35:$C$85,'2020 election'!$X$35:$X$85,,0)</f>
        <v> 38.77%</v>
      </c>
      <c r="G51" t="str">
        <f>_xlfn.XLOOKUP($A51,'2020 election'!$C$35:$C$85,'2020 election'!$W$35:$W$85,,0)</f>
        <v> 57.97%</v>
      </c>
      <c r="H51">
        <f t="shared" si="1"/>
        <v>0.38769999999999999</v>
      </c>
      <c r="I51">
        <f t="shared" si="2"/>
        <v>0.57969999999999999</v>
      </c>
      <c r="J51" s="201">
        <f t="shared" si="3"/>
        <v>0.192</v>
      </c>
      <c r="K51">
        <f>_xlfn.XLOOKUP(B51,'Old states'!$B$8:$B$58,'Old states'!$E$8:$E$58,,0)</f>
        <v>16.2</v>
      </c>
      <c r="L51">
        <f>_xlfn.XLOOKUP(B51,vaccination!$A$7:$A$71,vaccination!$C$7:$C$71,,0)</f>
        <v>0.75</v>
      </c>
      <c r="M51">
        <f t="shared" si="4"/>
        <v>1544</v>
      </c>
    </row>
    <row r="52" spans="1:13">
      <c r="A52" t="s">
        <v>98</v>
      </c>
      <c r="B52" t="s">
        <v>98</v>
      </c>
      <c r="C52">
        <f>_xlfn.XLOOKUP(B52,'2021 Feb 1 death data'!$B$47:$B$111,'2021 Feb 1 death data'!$J$47:$J$111,,0)</f>
        <v>1132</v>
      </c>
      <c r="D52">
        <f>_xlfn.XLOOKUP(B52,'2023 Oct 1 death data'!$B$45:$B$109,'2023 Oct 1 death data'!$J$45:$J$109,,0)</f>
        <v>4583</v>
      </c>
      <c r="E52" s="195">
        <f t="shared" si="0"/>
        <v>3451</v>
      </c>
      <c r="F52" t="str">
        <f>_xlfn.XLOOKUP($A52,'2020 election'!$C$35:$C$85,'2020 election'!$X$35:$X$85,,0)</f>
        <v> 68.62%</v>
      </c>
      <c r="G52" t="str">
        <f>_xlfn.XLOOKUP($A52,'2020 election'!$C$35:$C$85,'2020 election'!$W$35:$W$85,,0)</f>
        <v> 29.69%</v>
      </c>
      <c r="H52">
        <f t="shared" si="1"/>
        <v>0.68620000000000003</v>
      </c>
      <c r="I52">
        <f t="shared" si="2"/>
        <v>0.2969</v>
      </c>
      <c r="J52" s="201">
        <f t="shared" si="3"/>
        <v>-0.38930000000000003</v>
      </c>
      <c r="K52">
        <f>_xlfn.XLOOKUP(B52,'Old states'!$B$8:$B$58,'Old states'!$E$8:$E$58,,0)</f>
        <v>20.9</v>
      </c>
      <c r="L52">
        <f>_xlfn.XLOOKUP(B52,vaccination!$A$7:$A$71,vaccination!$C$7:$C$71,,0)</f>
        <v>0.59</v>
      </c>
      <c r="M52">
        <f t="shared" si="4"/>
        <v>3451</v>
      </c>
    </row>
    <row r="53" spans="1:13">
      <c r="A53" t="s">
        <v>70</v>
      </c>
      <c r="B53" t="s">
        <v>70</v>
      </c>
      <c r="C53">
        <f>_xlfn.XLOOKUP(B53,'2021 Feb 1 death data'!$B$47:$B$111,'2021 Feb 1 death data'!$J$47:$J$111,,0)</f>
        <v>1013</v>
      </c>
      <c r="D53">
        <f>_xlfn.XLOOKUP(B53,'2023 Oct 1 death data'!$B$45:$B$109,'2023 Oct 1 death data'!$J$45:$J$109,,0)</f>
        <v>2878</v>
      </c>
      <c r="E53" s="195">
        <f t="shared" si="0"/>
        <v>1865</v>
      </c>
      <c r="F53" t="str">
        <f>_xlfn.XLOOKUP($A53,'2020 election'!$C$35:$C$85,'2020 election'!$X$35:$X$85,,0)</f>
        <v> 48.82%</v>
      </c>
      <c r="G53" t="str">
        <f>_xlfn.XLOOKUP($A53,'2020 election'!$C$35:$C$85,'2020 election'!$W$35:$W$85,,0)</f>
        <v> 49.45%</v>
      </c>
      <c r="H53">
        <f t="shared" si="1"/>
        <v>0.48820000000000002</v>
      </c>
      <c r="I53">
        <f t="shared" si="2"/>
        <v>0.4945</v>
      </c>
      <c r="J53" s="201">
        <f t="shared" si="3"/>
        <v>6.2999999999999723E-3</v>
      </c>
      <c r="K53">
        <f>_xlfn.XLOOKUP(B53,'Old states'!$B$8:$B$58,'Old states'!$E$8:$E$58,,0)</f>
        <v>18</v>
      </c>
      <c r="L53">
        <f>_xlfn.XLOOKUP(B53,vaccination!$A$7:$A$71,vaccination!$C$7:$C$71,,0)</f>
        <v>0.67</v>
      </c>
      <c r="M53">
        <f t="shared" si="4"/>
        <v>1865</v>
      </c>
    </row>
    <row r="54" spans="1:13">
      <c r="A54" t="s">
        <v>106</v>
      </c>
      <c r="B54" t="s">
        <v>106</v>
      </c>
      <c r="C54">
        <f>_xlfn.XLOOKUP(B54,'2021 Feb 1 death data'!$B$47:$B$111,'2021 Feb 1 death data'!$J$47:$J$111,,0)</f>
        <v>1030</v>
      </c>
      <c r="D54">
        <f>_xlfn.XLOOKUP(B54,'2023 Oct 1 death data'!$B$45:$B$109,'2023 Oct 1 death data'!$J$45:$J$109,,0)</f>
        <v>3551</v>
      </c>
      <c r="E54" s="195">
        <f t="shared" si="0"/>
        <v>2521</v>
      </c>
      <c r="F54" t="str">
        <f>_xlfn.XLOOKUP($A54,'2020 election'!$C$35:$C$85,'2020 election'!$X$35:$X$85,,0)</f>
        <v> 69.94%</v>
      </c>
      <c r="G54" t="str">
        <f>_xlfn.XLOOKUP($A54,'2020 election'!$C$35:$C$85,'2020 election'!$W$35:$W$85,,0)</f>
        <v> 26.55%</v>
      </c>
      <c r="H54">
        <f t="shared" si="1"/>
        <v>0.69940000000000002</v>
      </c>
      <c r="I54">
        <f t="shared" si="2"/>
        <v>0.26550000000000001</v>
      </c>
      <c r="J54" s="201">
        <f t="shared" si="3"/>
        <v>-0.43390000000000001</v>
      </c>
      <c r="K54">
        <f>_xlfn.XLOOKUP(B54,'Old states'!$B$8:$B$58,'Old states'!$E$8:$E$58,,0)</f>
        <v>17.8</v>
      </c>
      <c r="L54">
        <f>_xlfn.XLOOKUP(B54,vaccination!$A$7:$A$71,vaccination!$C$7:$C$71,,0)</f>
        <v>0.52</v>
      </c>
      <c r="M54">
        <f t="shared" si="4"/>
        <v>2521</v>
      </c>
    </row>
  </sheetData>
  <sortState xmlns:xlrd2="http://schemas.microsoft.com/office/spreadsheetml/2017/richdata2" ref="B4:B54">
    <sortCondition ref="B4:B54"/>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918F9-3056-44BF-81C3-49558C9ECA3A}">
  <dimension ref="A1:E37"/>
  <sheetViews>
    <sheetView tabSelected="1" workbookViewId="0">
      <selection activeCell="E9" sqref="E9"/>
    </sheetView>
  </sheetViews>
  <sheetFormatPr defaultRowHeight="14.5"/>
  <cols>
    <col min="1" max="1" width="20.6328125" customWidth="1"/>
    <col min="2" max="2" width="40.6328125" customWidth="1"/>
    <col min="3" max="3" width="2.6328125" customWidth="1"/>
    <col min="4" max="4" width="20.6328125" customWidth="1"/>
    <col min="5" max="5" width="40.6328125" customWidth="1"/>
  </cols>
  <sheetData>
    <row r="1" spans="1:2">
      <c r="A1" t="s">
        <v>660</v>
      </c>
      <c r="B1" t="s">
        <v>662</v>
      </c>
    </row>
    <row r="2" spans="1:2">
      <c r="A2" t="s">
        <v>661</v>
      </c>
      <c r="B2" t="s">
        <v>687</v>
      </c>
    </row>
    <row r="5" spans="1:2">
      <c r="A5" s="255" t="s">
        <v>663</v>
      </c>
    </row>
    <row r="7" spans="1:2">
      <c r="A7" t="s">
        <v>693</v>
      </c>
    </row>
    <row r="8" spans="1:2">
      <c r="A8" t="s">
        <v>694</v>
      </c>
    </row>
    <row r="18" spans="1:5">
      <c r="A18" s="255" t="s">
        <v>664</v>
      </c>
      <c r="B18" s="255" t="s">
        <v>665</v>
      </c>
      <c r="D18" s="255" t="s">
        <v>666</v>
      </c>
      <c r="E18" s="255" t="s">
        <v>665</v>
      </c>
    </row>
    <row r="19" spans="1:5">
      <c r="A19" t="s">
        <v>667</v>
      </c>
      <c r="B19" t="s">
        <v>688</v>
      </c>
      <c r="D19" t="s">
        <v>686</v>
      </c>
    </row>
    <row r="20" spans="1:5">
      <c r="A20" t="s">
        <v>668</v>
      </c>
      <c r="B20" t="s">
        <v>688</v>
      </c>
    </row>
    <row r="21" spans="1:5">
      <c r="A21" t="s">
        <v>669</v>
      </c>
      <c r="B21" t="s">
        <v>688</v>
      </c>
    </row>
    <row r="22" spans="1:5">
      <c r="A22" t="s">
        <v>670</v>
      </c>
      <c r="B22" t="s">
        <v>688</v>
      </c>
    </row>
    <row r="23" spans="1:5">
      <c r="A23" t="s">
        <v>671</v>
      </c>
      <c r="B23" t="s">
        <v>688</v>
      </c>
    </row>
    <row r="24" spans="1:5">
      <c r="A24" t="s">
        <v>672</v>
      </c>
      <c r="B24" t="s">
        <v>689</v>
      </c>
    </row>
    <row r="25" spans="1:5">
      <c r="A25" t="s">
        <v>673</v>
      </c>
      <c r="B25" t="s">
        <v>689</v>
      </c>
    </row>
    <row r="26" spans="1:5">
      <c r="A26" t="s">
        <v>674</v>
      </c>
      <c r="B26" t="s">
        <v>689</v>
      </c>
    </row>
    <row r="27" spans="1:5">
      <c r="A27" t="s">
        <v>675</v>
      </c>
      <c r="B27" t="s">
        <v>689</v>
      </c>
    </row>
    <row r="28" spans="1:5">
      <c r="A28" t="s">
        <v>676</v>
      </c>
      <c r="B28" t="s">
        <v>689</v>
      </c>
    </row>
    <row r="29" spans="1:5">
      <c r="A29" t="s">
        <v>677</v>
      </c>
      <c r="B29" t="s">
        <v>689</v>
      </c>
    </row>
    <row r="30" spans="1:5">
      <c r="A30" t="s">
        <v>678</v>
      </c>
      <c r="B30" t="s">
        <v>690</v>
      </c>
    </row>
    <row r="31" spans="1:5">
      <c r="A31" t="s">
        <v>679</v>
      </c>
      <c r="B31" t="s">
        <v>691</v>
      </c>
    </row>
    <row r="32" spans="1:5">
      <c r="A32" t="s">
        <v>680</v>
      </c>
      <c r="B32" t="s">
        <v>690</v>
      </c>
    </row>
    <row r="33" spans="1:2">
      <c r="A33" t="s">
        <v>681</v>
      </c>
      <c r="B33" t="s">
        <v>690</v>
      </c>
    </row>
    <row r="34" spans="1:2">
      <c r="A34" t="s">
        <v>682</v>
      </c>
      <c r="B34" t="s">
        <v>690</v>
      </c>
    </row>
    <row r="35" spans="1:2">
      <c r="A35" t="s">
        <v>683</v>
      </c>
      <c r="B35" t="s">
        <v>690</v>
      </c>
    </row>
    <row r="36" spans="1:2">
      <c r="A36" t="s">
        <v>684</v>
      </c>
      <c r="B36" t="s">
        <v>690</v>
      </c>
    </row>
    <row r="37" spans="1:2">
      <c r="A37" t="s">
        <v>685</v>
      </c>
      <c r="B37" t="s">
        <v>692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4386B-A4EA-4228-9EB3-25DCBEEE42D6}">
  <sheetPr codeName="Sheet2">
    <tabColor theme="4" tint="-0.249977111117893"/>
  </sheetPr>
  <dimension ref="A1:O281"/>
  <sheetViews>
    <sheetView topLeftCell="A36" workbookViewId="0">
      <selection activeCell="I13" sqref="I13"/>
    </sheetView>
  </sheetViews>
  <sheetFormatPr defaultRowHeight="14.5"/>
  <sheetData>
    <row r="1" spans="1:3">
      <c r="A1" s="1" t="s">
        <v>333</v>
      </c>
    </row>
    <row r="3" spans="1:3">
      <c r="A3" s="4"/>
    </row>
    <row r="4" spans="1:3">
      <c r="A4" s="4"/>
    </row>
    <row r="5" spans="1:3">
      <c r="A5" s="5" t="s">
        <v>3</v>
      </c>
    </row>
    <row r="6" spans="1:3">
      <c r="A6" s="6" t="s">
        <v>4</v>
      </c>
    </row>
    <row r="7" spans="1:3">
      <c r="A7" s="7" t="s">
        <v>313</v>
      </c>
      <c r="B7" s="8" t="s">
        <v>314</v>
      </c>
      <c r="C7" s="13" t="s">
        <v>315</v>
      </c>
    </row>
    <row r="8" spans="1:3">
      <c r="A8" s="11"/>
      <c r="B8" s="12">
        <v>1</v>
      </c>
      <c r="C8" s="13"/>
    </row>
    <row r="9" spans="1:3">
      <c r="A9" s="7">
        <v>2022</v>
      </c>
      <c r="B9" s="15">
        <v>2023</v>
      </c>
      <c r="C9" s="13">
        <v>2024</v>
      </c>
    </row>
    <row r="10" spans="1:3">
      <c r="A10" s="16" t="s">
        <v>8</v>
      </c>
    </row>
    <row r="11" spans="1:3">
      <c r="A11" s="7" t="s">
        <v>9</v>
      </c>
    </row>
    <row r="12" spans="1:3">
      <c r="A12" s="19"/>
    </row>
    <row r="13" spans="1:3" ht="29">
      <c r="A13" s="20" t="s">
        <v>10</v>
      </c>
    </row>
    <row r="14" spans="1:3" ht="29">
      <c r="A14" s="20" t="s">
        <v>11</v>
      </c>
    </row>
    <row r="15" spans="1:3" ht="52">
      <c r="A15" s="21" t="s">
        <v>12</v>
      </c>
    </row>
    <row r="16" spans="1:3" ht="52.5">
      <c r="A16" s="23" t="s">
        <v>316</v>
      </c>
    </row>
    <row r="17" spans="1:1" ht="22.5">
      <c r="A17" s="24"/>
    </row>
    <row r="18" spans="1:1" ht="90">
      <c r="A18" s="24" t="s">
        <v>14</v>
      </c>
    </row>
    <row r="19" spans="1:1" ht="127.5">
      <c r="A19" s="25" t="s">
        <v>15</v>
      </c>
    </row>
    <row r="20" spans="1:1" ht="39.5">
      <c r="A20" s="26">
        <v>108728769</v>
      </c>
    </row>
    <row r="21" spans="1:1" ht="51">
      <c r="A21" s="25" t="s">
        <v>16</v>
      </c>
    </row>
    <row r="22" spans="1:1" ht="39.5">
      <c r="A22" s="27">
        <v>1176843</v>
      </c>
    </row>
    <row r="23" spans="1:1" ht="76.5">
      <c r="A23" s="25" t="s">
        <v>17</v>
      </c>
    </row>
    <row r="24" spans="1:1" ht="39.5">
      <c r="A24" s="28">
        <v>106508074</v>
      </c>
    </row>
    <row r="25" spans="1:1" ht="43.5">
      <c r="A25" s="121" t="s">
        <v>317</v>
      </c>
    </row>
    <row r="26" spans="1:1" ht="29">
      <c r="A26" s="29" t="s">
        <v>18</v>
      </c>
    </row>
    <row r="27" spans="1:1" ht="26.5" thickBot="1">
      <c r="A27" s="30" t="s">
        <v>19</v>
      </c>
    </row>
    <row r="28" spans="1:1" ht="18">
      <c r="A28" s="31">
        <v>107684917</v>
      </c>
    </row>
    <row r="29" spans="1:1" ht="31.5">
      <c r="A29" s="32" t="s">
        <v>20</v>
      </c>
    </row>
    <row r="30" spans="1:1" ht="29">
      <c r="A30" s="33" t="s">
        <v>318</v>
      </c>
    </row>
    <row r="31" spans="1:1" ht="21">
      <c r="A31" s="32" t="s">
        <v>22</v>
      </c>
    </row>
    <row r="32" spans="1:1" ht="29">
      <c r="A32" s="34" t="s">
        <v>319</v>
      </c>
    </row>
    <row r="33" spans="1:15">
      <c r="A33" s="32" t="s">
        <v>24</v>
      </c>
    </row>
    <row r="34" spans="1:15" ht="29">
      <c r="A34" s="29" t="s">
        <v>25</v>
      </c>
    </row>
    <row r="35" spans="1:15" ht="288">
      <c r="A35" s="35" t="s">
        <v>320</v>
      </c>
    </row>
    <row r="36" spans="1:15" ht="29">
      <c r="A36" s="29" t="s">
        <v>27</v>
      </c>
    </row>
    <row r="37" spans="1:15" ht="101.5">
      <c r="A37" s="2" t="s">
        <v>28</v>
      </c>
    </row>
    <row r="38" spans="1:15" ht="58">
      <c r="A38" s="2" t="s">
        <v>29</v>
      </c>
    </row>
    <row r="39" spans="1:15">
      <c r="A39" s="18"/>
    </row>
    <row r="40" spans="1:15">
      <c r="A40" s="20" t="s">
        <v>30</v>
      </c>
    </row>
    <row r="41" spans="1:15" ht="29">
      <c r="A41" s="20" t="s">
        <v>31</v>
      </c>
    </row>
    <row r="42" spans="1:15" ht="15" thickBot="1">
      <c r="A42" s="36" t="s">
        <v>32</v>
      </c>
    </row>
    <row r="43" spans="1:15">
      <c r="A43" s="71" t="s">
        <v>33</v>
      </c>
      <c r="B43" s="60" t="s">
        <v>34</v>
      </c>
      <c r="C43" s="60" t="s">
        <v>36</v>
      </c>
      <c r="D43" s="60" t="s">
        <v>38</v>
      </c>
      <c r="E43" s="60" t="s">
        <v>36</v>
      </c>
      <c r="F43" s="60" t="s">
        <v>38</v>
      </c>
      <c r="G43" s="60" t="s">
        <v>36</v>
      </c>
      <c r="H43" s="60" t="s">
        <v>40</v>
      </c>
      <c r="I43" s="60" t="s">
        <v>41</v>
      </c>
      <c r="J43" s="60" t="s">
        <v>43</v>
      </c>
      <c r="K43" s="60" t="s">
        <v>36</v>
      </c>
      <c r="L43" s="60" t="s">
        <v>45</v>
      </c>
      <c r="M43" s="71" t="s">
        <v>11</v>
      </c>
      <c r="N43" s="71" t="s">
        <v>46</v>
      </c>
      <c r="O43" s="71" t="s">
        <v>18</v>
      </c>
    </row>
    <row r="44" spans="1:15" ht="15" thickBot="1">
      <c r="A44" s="72"/>
      <c r="B44" s="38" t="s">
        <v>35</v>
      </c>
      <c r="C44" s="38" t="s">
        <v>37</v>
      </c>
      <c r="D44" s="38" t="s">
        <v>37</v>
      </c>
      <c r="E44" s="38" t="s">
        <v>24</v>
      </c>
      <c r="F44" s="38" t="s">
        <v>24</v>
      </c>
      <c r="G44" s="38" t="s">
        <v>39</v>
      </c>
      <c r="H44" s="38" t="s">
        <v>37</v>
      </c>
      <c r="I44" s="38" t="s">
        <v>42</v>
      </c>
      <c r="J44" s="38" t="s">
        <v>42</v>
      </c>
      <c r="K44" s="38" t="s">
        <v>44</v>
      </c>
      <c r="L44" s="38" t="s">
        <v>42</v>
      </c>
      <c r="M44" s="72"/>
      <c r="N44" s="72"/>
      <c r="O44" s="72"/>
    </row>
    <row r="45" spans="1:15" ht="33.5" thickBot="1">
      <c r="A45" s="61"/>
      <c r="B45" s="40" t="s">
        <v>47</v>
      </c>
      <c r="C45" s="41">
        <v>108728769</v>
      </c>
      <c r="D45" s="39"/>
      <c r="E45" s="41">
        <v>1176843</v>
      </c>
      <c r="F45" s="39"/>
      <c r="G45" s="41">
        <v>106508074</v>
      </c>
      <c r="H45" s="41">
        <v>1043852</v>
      </c>
      <c r="I45" s="41">
        <v>328570</v>
      </c>
      <c r="J45" s="41">
        <v>3556</v>
      </c>
      <c r="K45" s="41">
        <v>1186248894</v>
      </c>
      <c r="L45" s="41">
        <v>3584753</v>
      </c>
      <c r="M45" s="39"/>
      <c r="N45" s="39"/>
      <c r="O45" s="39"/>
    </row>
    <row r="46" spans="1:15" ht="29.5" thickBot="1">
      <c r="A46" s="62">
        <v>1</v>
      </c>
      <c r="B46" s="42" t="s">
        <v>48</v>
      </c>
      <c r="C46" s="43">
        <v>12447994</v>
      </c>
      <c r="D46" s="47"/>
      <c r="E46" s="43">
        <v>104930</v>
      </c>
      <c r="F46" s="47"/>
      <c r="G46" s="122">
        <v>12255076</v>
      </c>
      <c r="H46" s="43">
        <v>87988</v>
      </c>
      <c r="I46" s="43">
        <v>315042</v>
      </c>
      <c r="J46" s="43">
        <v>2656</v>
      </c>
      <c r="K46" s="43">
        <v>202799362</v>
      </c>
      <c r="L46" s="43">
        <v>5132573</v>
      </c>
      <c r="M46" s="43">
        <v>39512223</v>
      </c>
      <c r="N46" s="48" t="s">
        <v>62</v>
      </c>
      <c r="O46" s="48" t="s">
        <v>50</v>
      </c>
    </row>
    <row r="47" spans="1:15" ht="29.5" thickBot="1">
      <c r="A47" s="62">
        <v>2</v>
      </c>
      <c r="B47" s="42" t="s">
        <v>51</v>
      </c>
      <c r="C47" s="43">
        <v>8828201</v>
      </c>
      <c r="D47" s="47"/>
      <c r="E47" s="43">
        <v>94962</v>
      </c>
      <c r="F47" s="47"/>
      <c r="G47" s="122">
        <v>8658882</v>
      </c>
      <c r="H47" s="43">
        <v>74357</v>
      </c>
      <c r="I47" s="43">
        <v>304464</v>
      </c>
      <c r="J47" s="43">
        <v>3275</v>
      </c>
      <c r="K47" s="43">
        <v>73904384</v>
      </c>
      <c r="L47" s="43">
        <v>2548789</v>
      </c>
      <c r="M47" s="43">
        <v>28995881</v>
      </c>
      <c r="N47" s="48" t="s">
        <v>62</v>
      </c>
      <c r="O47" s="48" t="s">
        <v>50</v>
      </c>
    </row>
    <row r="48" spans="1:15" ht="29.5" thickBot="1">
      <c r="A48" s="62">
        <v>3</v>
      </c>
      <c r="B48" s="42" t="s">
        <v>53</v>
      </c>
      <c r="C48" s="43">
        <v>7792934</v>
      </c>
      <c r="D48" s="47"/>
      <c r="E48" s="43">
        <v>90740</v>
      </c>
      <c r="F48" s="47"/>
      <c r="G48" s="122">
        <v>7667467</v>
      </c>
      <c r="H48" s="43">
        <v>34727</v>
      </c>
      <c r="I48" s="43">
        <v>362838</v>
      </c>
      <c r="J48" s="43">
        <v>4225</v>
      </c>
      <c r="K48" s="43">
        <v>66800091</v>
      </c>
      <c r="L48" s="43">
        <v>3110202</v>
      </c>
      <c r="M48" s="43">
        <v>21477737</v>
      </c>
      <c r="N48" s="48" t="s">
        <v>62</v>
      </c>
      <c r="O48" s="48" t="s">
        <v>50</v>
      </c>
    </row>
    <row r="49" spans="1:15" ht="29.5" thickBot="1">
      <c r="A49" s="62">
        <v>4</v>
      </c>
      <c r="B49" s="42" t="s">
        <v>54</v>
      </c>
      <c r="C49" s="43">
        <v>7171635</v>
      </c>
      <c r="D49" s="47"/>
      <c r="E49" s="43">
        <v>78103</v>
      </c>
      <c r="F49" s="47"/>
      <c r="G49" s="122">
        <v>7059073</v>
      </c>
      <c r="H49" s="43">
        <v>34459</v>
      </c>
      <c r="I49" s="43">
        <v>368654</v>
      </c>
      <c r="J49" s="43">
        <v>4015</v>
      </c>
      <c r="K49" s="43">
        <v>131503719</v>
      </c>
      <c r="L49" s="43">
        <v>6759879</v>
      </c>
      <c r="M49" s="43">
        <v>19453561</v>
      </c>
      <c r="N49" s="46" t="s">
        <v>58</v>
      </c>
      <c r="O49" s="48" t="s">
        <v>50</v>
      </c>
    </row>
    <row r="50" spans="1:15" ht="29.5" thickBot="1">
      <c r="A50" s="64">
        <v>5</v>
      </c>
      <c r="B50" s="123" t="s">
        <v>55</v>
      </c>
      <c r="C50" s="124">
        <v>4136659</v>
      </c>
      <c r="D50" s="56"/>
      <c r="E50" s="124">
        <v>42005</v>
      </c>
      <c r="F50" s="56"/>
      <c r="G50" s="125">
        <v>4094654</v>
      </c>
      <c r="H50" s="56">
        <v>0</v>
      </c>
      <c r="I50" s="124">
        <v>326446</v>
      </c>
      <c r="J50" s="124">
        <v>3315</v>
      </c>
      <c r="K50" s="124">
        <v>57898053</v>
      </c>
      <c r="L50" s="124">
        <v>4569040</v>
      </c>
      <c r="M50" s="124">
        <v>12671821</v>
      </c>
      <c r="N50" s="58" t="s">
        <v>62</v>
      </c>
      <c r="O50" s="58" t="s">
        <v>50</v>
      </c>
    </row>
    <row r="51" spans="1:15" ht="29.5" thickBot="1">
      <c r="A51" s="62">
        <v>6</v>
      </c>
      <c r="B51" s="42" t="s">
        <v>60</v>
      </c>
      <c r="C51" s="43">
        <v>3565499</v>
      </c>
      <c r="D51" s="47"/>
      <c r="E51" s="43">
        <v>51480</v>
      </c>
      <c r="F51" s="47"/>
      <c r="G51" s="47" t="s">
        <v>90</v>
      </c>
      <c r="H51" s="47" t="s">
        <v>90</v>
      </c>
      <c r="I51" s="43">
        <v>278511</v>
      </c>
      <c r="J51" s="43">
        <v>4021</v>
      </c>
      <c r="K51" s="43">
        <v>30962562</v>
      </c>
      <c r="L51" s="43">
        <v>2418574</v>
      </c>
      <c r="M51" s="43">
        <v>12801989</v>
      </c>
      <c r="N51" s="48" t="s">
        <v>62</v>
      </c>
      <c r="O51" s="48" t="s">
        <v>50</v>
      </c>
    </row>
    <row r="52" spans="1:15" ht="29.5" thickBot="1">
      <c r="A52" s="62">
        <v>7</v>
      </c>
      <c r="B52" s="42" t="s">
        <v>59</v>
      </c>
      <c r="C52" s="43">
        <v>3504742</v>
      </c>
      <c r="D52" s="47"/>
      <c r="E52" s="43">
        <v>42522</v>
      </c>
      <c r="F52" s="47"/>
      <c r="G52" s="43">
        <v>3430857</v>
      </c>
      <c r="H52" s="43">
        <v>31363</v>
      </c>
      <c r="I52" s="43">
        <v>299830</v>
      </c>
      <c r="J52" s="43">
        <v>3638</v>
      </c>
      <c r="K52" s="43">
        <v>24766997</v>
      </c>
      <c r="L52" s="43">
        <v>2118811</v>
      </c>
      <c r="M52" s="43">
        <v>11689100</v>
      </c>
      <c r="N52" s="46" t="s">
        <v>321</v>
      </c>
      <c r="O52" s="48" t="s">
        <v>50</v>
      </c>
    </row>
    <row r="53" spans="1:15" ht="29.5" thickBot="1">
      <c r="A53" s="62">
        <v>8</v>
      </c>
      <c r="B53" s="42" t="s">
        <v>63</v>
      </c>
      <c r="C53" s="43">
        <v>3501404</v>
      </c>
      <c r="D53" s="47"/>
      <c r="E53" s="43">
        <v>29059</v>
      </c>
      <c r="F53" s="47"/>
      <c r="G53" s="47" t="s">
        <v>90</v>
      </c>
      <c r="H53" s="47" t="s">
        <v>90</v>
      </c>
      <c r="I53" s="43">
        <v>333846</v>
      </c>
      <c r="J53" s="43">
        <v>2771</v>
      </c>
      <c r="K53" s="43">
        <v>26656056</v>
      </c>
      <c r="L53" s="43">
        <v>2541556</v>
      </c>
      <c r="M53" s="43">
        <v>10488084</v>
      </c>
      <c r="N53" s="46" t="s">
        <v>69</v>
      </c>
      <c r="O53" s="48" t="s">
        <v>50</v>
      </c>
    </row>
    <row r="54" spans="1:15" ht="29.5" thickBot="1">
      <c r="A54" s="62">
        <v>9</v>
      </c>
      <c r="B54" s="42" t="s">
        <v>57</v>
      </c>
      <c r="C54" s="43">
        <v>3166033</v>
      </c>
      <c r="D54" s="47"/>
      <c r="E54" s="43">
        <v>43177</v>
      </c>
      <c r="F54" s="47"/>
      <c r="G54" s="122">
        <v>3094912</v>
      </c>
      <c r="H54" s="43">
        <v>27944</v>
      </c>
      <c r="I54" s="43">
        <v>298192</v>
      </c>
      <c r="J54" s="43">
        <v>4067</v>
      </c>
      <c r="K54" s="43">
        <v>28915980</v>
      </c>
      <c r="L54" s="43">
        <v>2723446</v>
      </c>
      <c r="M54" s="43">
        <v>10617423</v>
      </c>
      <c r="N54" s="48" t="s">
        <v>62</v>
      </c>
      <c r="O54" s="48" t="s">
        <v>50</v>
      </c>
    </row>
    <row r="55" spans="1:15" ht="29.5" thickBot="1">
      <c r="A55" s="62">
        <v>10</v>
      </c>
      <c r="B55" s="42" t="s">
        <v>68</v>
      </c>
      <c r="C55" s="43">
        <v>3154754</v>
      </c>
      <c r="D55" s="47"/>
      <c r="E55" s="43">
        <v>43340</v>
      </c>
      <c r="F55" s="47"/>
      <c r="G55" s="122">
        <v>3089106</v>
      </c>
      <c r="H55" s="43">
        <v>22308</v>
      </c>
      <c r="I55" s="43">
        <v>315891</v>
      </c>
      <c r="J55" s="43">
        <v>4340</v>
      </c>
      <c r="K55" s="43">
        <v>28943982</v>
      </c>
      <c r="L55" s="43">
        <v>2898207</v>
      </c>
      <c r="M55" s="43">
        <v>9986857</v>
      </c>
      <c r="N55" s="46" t="s">
        <v>69</v>
      </c>
      <c r="O55" s="48" t="s">
        <v>50</v>
      </c>
    </row>
    <row r="56" spans="1:15" ht="29.5" thickBot="1">
      <c r="A56" s="62">
        <v>11</v>
      </c>
      <c r="B56" s="42" t="s">
        <v>66</v>
      </c>
      <c r="C56" s="43">
        <v>3136769</v>
      </c>
      <c r="D56" s="47"/>
      <c r="E56" s="43">
        <v>36309</v>
      </c>
      <c r="F56" s="47"/>
      <c r="G56" s="122">
        <v>3060506</v>
      </c>
      <c r="H56" s="43">
        <v>39954</v>
      </c>
      <c r="I56" s="43">
        <v>353153</v>
      </c>
      <c r="J56" s="43">
        <v>4088</v>
      </c>
      <c r="K56" s="43">
        <v>32419102</v>
      </c>
      <c r="L56" s="43">
        <v>3649900</v>
      </c>
      <c r="M56" s="43">
        <v>8882190</v>
      </c>
      <c r="N56" s="48" t="s">
        <v>62</v>
      </c>
      <c r="O56" s="48" t="s">
        <v>50</v>
      </c>
    </row>
    <row r="57" spans="1:15" ht="29.5" thickBot="1">
      <c r="A57" s="62">
        <v>12</v>
      </c>
      <c r="B57" s="42" t="s">
        <v>65</v>
      </c>
      <c r="C57" s="43">
        <v>2601465</v>
      </c>
      <c r="D57" s="47"/>
      <c r="E57" s="43">
        <v>29796</v>
      </c>
      <c r="F57" s="47"/>
      <c r="G57" s="122">
        <v>2568448</v>
      </c>
      <c r="H57" s="43">
        <v>3221</v>
      </c>
      <c r="I57" s="43">
        <v>380934</v>
      </c>
      <c r="J57" s="43">
        <v>4363</v>
      </c>
      <c r="K57" s="43">
        <v>14893914</v>
      </c>
      <c r="L57" s="43">
        <v>2180925</v>
      </c>
      <c r="M57" s="43">
        <v>6829174</v>
      </c>
      <c r="N57" s="48" t="s">
        <v>62</v>
      </c>
      <c r="O57" s="48" t="s">
        <v>50</v>
      </c>
    </row>
    <row r="58" spans="1:15" ht="29.5" thickBot="1">
      <c r="A58" s="62">
        <v>13</v>
      </c>
      <c r="B58" s="42" t="s">
        <v>61</v>
      </c>
      <c r="C58" s="43">
        <v>2514694</v>
      </c>
      <c r="D58" s="47"/>
      <c r="E58" s="43">
        <v>33774</v>
      </c>
      <c r="F58" s="47"/>
      <c r="G58" s="122">
        <v>2467852</v>
      </c>
      <c r="H58" s="43">
        <v>13068</v>
      </c>
      <c r="I58" s="43">
        <v>345486</v>
      </c>
      <c r="J58" s="43">
        <v>4640</v>
      </c>
      <c r="K58" s="43">
        <v>22489035</v>
      </c>
      <c r="L58" s="43">
        <v>3089698</v>
      </c>
      <c r="M58" s="43">
        <v>7278717</v>
      </c>
      <c r="N58" s="48" t="s">
        <v>62</v>
      </c>
      <c r="O58" s="48" t="s">
        <v>50</v>
      </c>
    </row>
    <row r="59" spans="1:15" ht="29.5" thickBot="1">
      <c r="A59" s="62">
        <v>14</v>
      </c>
      <c r="B59" s="42" t="s">
        <v>73</v>
      </c>
      <c r="C59" s="43">
        <v>2315784</v>
      </c>
      <c r="D59" s="47"/>
      <c r="E59" s="43">
        <v>23748</v>
      </c>
      <c r="F59" s="47"/>
      <c r="G59" s="122">
        <v>2289616</v>
      </c>
      <c r="H59" s="43">
        <v>2420</v>
      </c>
      <c r="I59" s="43">
        <v>271311</v>
      </c>
      <c r="J59" s="43">
        <v>2782</v>
      </c>
      <c r="K59" s="43">
        <v>19172533</v>
      </c>
      <c r="L59" s="43">
        <v>2246206</v>
      </c>
      <c r="M59" s="43">
        <v>8535519</v>
      </c>
      <c r="N59" s="46" t="s">
        <v>64</v>
      </c>
      <c r="O59" s="48" t="s">
        <v>50</v>
      </c>
    </row>
    <row r="60" spans="1:15" ht="29.5" thickBot="1">
      <c r="A60" s="62">
        <v>15</v>
      </c>
      <c r="B60" s="42" t="s">
        <v>72</v>
      </c>
      <c r="C60" s="43">
        <v>2280007</v>
      </c>
      <c r="D60" s="47"/>
      <c r="E60" s="43">
        <v>24925</v>
      </c>
      <c r="F60" s="47"/>
      <c r="G60" s="122">
        <v>2248056</v>
      </c>
      <c r="H60" s="43">
        <v>7026</v>
      </c>
      <c r="I60" s="43">
        <v>330795</v>
      </c>
      <c r="J60" s="43">
        <v>3616</v>
      </c>
      <c r="K60" s="43">
        <v>50471373</v>
      </c>
      <c r="L60" s="43">
        <v>7322648</v>
      </c>
      <c r="M60" s="43">
        <v>6892503</v>
      </c>
      <c r="N60" s="48" t="s">
        <v>62</v>
      </c>
      <c r="O60" s="48" t="s">
        <v>50</v>
      </c>
    </row>
    <row r="61" spans="1:15" ht="29.5" thickBot="1">
      <c r="A61" s="62">
        <v>16</v>
      </c>
      <c r="B61" s="42" t="s">
        <v>67</v>
      </c>
      <c r="C61" s="43">
        <v>2110709</v>
      </c>
      <c r="D61" s="47"/>
      <c r="E61" s="43">
        <v>26736</v>
      </c>
      <c r="F61" s="47"/>
      <c r="G61" s="47" t="s">
        <v>90</v>
      </c>
      <c r="H61" s="47" t="s">
        <v>90</v>
      </c>
      <c r="I61" s="43">
        <v>313524</v>
      </c>
      <c r="J61" s="43">
        <v>3971</v>
      </c>
      <c r="K61" s="43">
        <v>21512168</v>
      </c>
      <c r="L61" s="43">
        <v>3195405</v>
      </c>
      <c r="M61" s="43">
        <v>6732219</v>
      </c>
      <c r="N61" s="46" t="s">
        <v>64</v>
      </c>
      <c r="O61" s="48" t="s">
        <v>50</v>
      </c>
    </row>
    <row r="62" spans="1:15" ht="29.5" thickBot="1">
      <c r="A62" s="62">
        <v>17</v>
      </c>
      <c r="B62" s="42" t="s">
        <v>70</v>
      </c>
      <c r="C62" s="43">
        <v>2043838</v>
      </c>
      <c r="D62" s="47"/>
      <c r="E62" s="43">
        <v>16758</v>
      </c>
      <c r="F62" s="47"/>
      <c r="G62" s="122">
        <v>2020642</v>
      </c>
      <c r="H62" s="43">
        <v>6438</v>
      </c>
      <c r="I62" s="43">
        <v>351028</v>
      </c>
      <c r="J62" s="43">
        <v>2878</v>
      </c>
      <c r="K62" s="43">
        <v>19643258</v>
      </c>
      <c r="L62" s="43">
        <v>3373719</v>
      </c>
      <c r="M62" s="43">
        <v>5822434</v>
      </c>
      <c r="N62" s="48" t="s">
        <v>62</v>
      </c>
      <c r="O62" s="48" t="s">
        <v>50</v>
      </c>
    </row>
    <row r="63" spans="1:15" ht="29.5" thickBot="1">
      <c r="A63" s="62">
        <v>18</v>
      </c>
      <c r="B63" s="42" t="s">
        <v>86</v>
      </c>
      <c r="C63" s="43">
        <v>1989477</v>
      </c>
      <c r="D63" s="47"/>
      <c r="E63" s="43">
        <v>16151</v>
      </c>
      <c r="F63" s="47"/>
      <c r="G63" s="122">
        <v>1960007</v>
      </c>
      <c r="H63" s="43">
        <v>13319</v>
      </c>
      <c r="I63" s="43">
        <v>261261</v>
      </c>
      <c r="J63" s="43">
        <v>2121</v>
      </c>
      <c r="K63" s="43">
        <v>18887049</v>
      </c>
      <c r="L63" s="43">
        <v>2480278</v>
      </c>
      <c r="M63" s="43">
        <v>7614893</v>
      </c>
      <c r="N63" s="48" t="s">
        <v>62</v>
      </c>
      <c r="O63" s="48" t="s">
        <v>50</v>
      </c>
    </row>
    <row r="64" spans="1:15" ht="29.5" thickBot="1">
      <c r="A64" s="62">
        <v>19</v>
      </c>
      <c r="B64" s="42" t="s">
        <v>78</v>
      </c>
      <c r="C64" s="43">
        <v>1857853</v>
      </c>
      <c r="D64" s="47"/>
      <c r="E64" s="43">
        <v>20311</v>
      </c>
      <c r="F64" s="47"/>
      <c r="G64" s="122">
        <v>1827064</v>
      </c>
      <c r="H64" s="43">
        <v>10478</v>
      </c>
      <c r="I64" s="43">
        <v>360838</v>
      </c>
      <c r="J64" s="43">
        <v>3945</v>
      </c>
      <c r="K64" s="43">
        <v>18979097</v>
      </c>
      <c r="L64" s="43">
        <v>3686182</v>
      </c>
      <c r="M64" s="43">
        <v>5148714</v>
      </c>
      <c r="N64" s="48" t="s">
        <v>62</v>
      </c>
      <c r="O64" s="48" t="s">
        <v>50</v>
      </c>
    </row>
    <row r="65" spans="1:15" ht="29.5" thickBot="1">
      <c r="A65" s="62">
        <v>20</v>
      </c>
      <c r="B65" s="42" t="s">
        <v>76</v>
      </c>
      <c r="C65" s="43">
        <v>1818305</v>
      </c>
      <c r="D65" s="47"/>
      <c r="E65" s="43">
        <v>15466</v>
      </c>
      <c r="F65" s="47"/>
      <c r="G65" s="122">
        <v>1798919</v>
      </c>
      <c r="H65" s="43">
        <v>3920</v>
      </c>
      <c r="I65" s="43">
        <v>322416</v>
      </c>
      <c r="J65" s="43">
        <v>2742</v>
      </c>
      <c r="K65" s="43">
        <v>24412112</v>
      </c>
      <c r="L65" s="43">
        <v>4328671</v>
      </c>
      <c r="M65" s="43">
        <v>5639632</v>
      </c>
      <c r="N65" s="46" t="s">
        <v>69</v>
      </c>
      <c r="O65" s="48" t="s">
        <v>50</v>
      </c>
    </row>
    <row r="66" spans="1:15" ht="29.5" thickBot="1">
      <c r="A66" s="62">
        <v>21</v>
      </c>
      <c r="B66" s="42" t="s">
        <v>80</v>
      </c>
      <c r="C66" s="43">
        <v>1806547</v>
      </c>
      <c r="D66" s="47"/>
      <c r="E66" s="43">
        <v>15379</v>
      </c>
      <c r="F66" s="47"/>
      <c r="G66" s="122">
        <v>1778246</v>
      </c>
      <c r="H66" s="43">
        <v>12922</v>
      </c>
      <c r="I66" s="43">
        <v>313705</v>
      </c>
      <c r="J66" s="43">
        <v>2671</v>
      </c>
      <c r="K66" s="43">
        <v>21396759</v>
      </c>
      <c r="L66" s="43">
        <v>3715530</v>
      </c>
      <c r="M66" s="43">
        <v>5758736</v>
      </c>
      <c r="N66" s="48" t="s">
        <v>62</v>
      </c>
      <c r="O66" s="48" t="s">
        <v>50</v>
      </c>
    </row>
    <row r="67" spans="1:15" ht="29.5" thickBot="1">
      <c r="A67" s="62">
        <v>22</v>
      </c>
      <c r="B67" s="42" t="s">
        <v>82</v>
      </c>
      <c r="C67" s="43">
        <v>1800450</v>
      </c>
      <c r="D67" s="47"/>
      <c r="E67" s="43">
        <v>19158</v>
      </c>
      <c r="F67" s="47"/>
      <c r="G67" s="122">
        <v>1745559</v>
      </c>
      <c r="H67" s="43">
        <v>35733</v>
      </c>
      <c r="I67" s="43">
        <v>402995</v>
      </c>
      <c r="J67" s="43">
        <v>4288</v>
      </c>
      <c r="K67" s="43">
        <v>13675281</v>
      </c>
      <c r="L67" s="43">
        <v>3060940</v>
      </c>
      <c r="M67" s="43">
        <v>4467673</v>
      </c>
      <c r="N67" s="46" t="s">
        <v>69</v>
      </c>
      <c r="O67" s="48" t="s">
        <v>50</v>
      </c>
    </row>
    <row r="68" spans="1:15" ht="29.5" thickBot="1">
      <c r="A68" s="64">
        <v>23</v>
      </c>
      <c r="B68" s="123" t="s">
        <v>74</v>
      </c>
      <c r="C68" s="124">
        <v>1780715</v>
      </c>
      <c r="D68" s="56"/>
      <c r="E68" s="124">
        <v>22778</v>
      </c>
      <c r="F68" s="56"/>
      <c r="G68" s="125">
        <v>1757937</v>
      </c>
      <c r="H68" s="56">
        <v>0</v>
      </c>
      <c r="I68" s="124">
        <v>290140</v>
      </c>
      <c r="J68" s="124">
        <v>3711</v>
      </c>
      <c r="K68" s="124">
        <v>14632189</v>
      </c>
      <c r="L68" s="124">
        <v>2384091</v>
      </c>
      <c r="M68" s="124">
        <v>6137428</v>
      </c>
      <c r="N68" s="57" t="s">
        <v>75</v>
      </c>
      <c r="O68" s="58" t="s">
        <v>50</v>
      </c>
    </row>
    <row r="69" spans="1:15" ht="29.5" thickBot="1">
      <c r="A69" s="62">
        <v>24</v>
      </c>
      <c r="B69" s="42" t="s">
        <v>79</v>
      </c>
      <c r="C69" s="43">
        <v>1671025</v>
      </c>
      <c r="D69" s="47"/>
      <c r="E69" s="43">
        <v>19205</v>
      </c>
      <c r="F69" s="47"/>
      <c r="G69" s="122">
        <v>1629850</v>
      </c>
      <c r="H69" s="43">
        <v>21970</v>
      </c>
      <c r="I69" s="43">
        <v>359453</v>
      </c>
      <c r="J69" s="43">
        <v>4131</v>
      </c>
      <c r="K69" s="43">
        <v>18935316</v>
      </c>
      <c r="L69" s="43">
        <v>4073167</v>
      </c>
      <c r="M69" s="43">
        <v>4648794</v>
      </c>
      <c r="N69" s="46" t="s">
        <v>64</v>
      </c>
      <c r="O69" s="48" t="s">
        <v>50</v>
      </c>
    </row>
    <row r="70" spans="1:15" ht="29.5" thickBot="1">
      <c r="A70" s="62">
        <v>25</v>
      </c>
      <c r="B70" s="42" t="s">
        <v>77</v>
      </c>
      <c r="C70" s="43">
        <v>1659936</v>
      </c>
      <c r="D70" s="47"/>
      <c r="E70" s="43">
        <v>21138</v>
      </c>
      <c r="F70" s="47"/>
      <c r="G70" s="122">
        <v>1623935</v>
      </c>
      <c r="H70" s="43">
        <v>14863</v>
      </c>
      <c r="I70" s="43">
        <v>338542</v>
      </c>
      <c r="J70" s="43">
        <v>4311</v>
      </c>
      <c r="K70" s="43">
        <v>9332317</v>
      </c>
      <c r="L70" s="43">
        <v>1903317</v>
      </c>
      <c r="M70" s="43">
        <v>4903185</v>
      </c>
      <c r="N70" s="46" t="s">
        <v>64</v>
      </c>
      <c r="O70" s="48" t="s">
        <v>50</v>
      </c>
    </row>
    <row r="71" spans="1:15" ht="29.5" thickBot="1">
      <c r="A71" s="62">
        <v>26</v>
      </c>
      <c r="B71" s="42" t="s">
        <v>83</v>
      </c>
      <c r="C71" s="43">
        <v>1401038</v>
      </c>
      <c r="D71" s="47"/>
      <c r="E71" s="43">
        <v>16998</v>
      </c>
      <c r="F71" s="47"/>
      <c r="G71" s="122">
        <v>1374859</v>
      </c>
      <c r="H71" s="43">
        <v>9181</v>
      </c>
      <c r="I71" s="43">
        <v>231742</v>
      </c>
      <c r="J71" s="43">
        <v>2812</v>
      </c>
      <c r="K71" s="43">
        <v>25094995</v>
      </c>
      <c r="L71" s="43">
        <v>4150897</v>
      </c>
      <c r="M71" s="43">
        <v>6045680</v>
      </c>
      <c r="N71" s="48" t="s">
        <v>62</v>
      </c>
      <c r="O71" s="48" t="s">
        <v>50</v>
      </c>
    </row>
    <row r="72" spans="1:15" ht="29.5" thickBot="1">
      <c r="A72" s="62">
        <v>27</v>
      </c>
      <c r="B72" s="42" t="s">
        <v>81</v>
      </c>
      <c r="C72" s="43">
        <v>1306350</v>
      </c>
      <c r="D72" s="47"/>
      <c r="E72" s="43">
        <v>16157</v>
      </c>
      <c r="F72" s="47"/>
      <c r="G72" s="43">
        <v>1288527</v>
      </c>
      <c r="H72" s="43">
        <v>1666</v>
      </c>
      <c r="I72" s="43">
        <v>330139</v>
      </c>
      <c r="J72" s="43">
        <v>4083</v>
      </c>
      <c r="K72" s="43">
        <v>5473577</v>
      </c>
      <c r="L72" s="43">
        <v>1383274</v>
      </c>
      <c r="M72" s="43">
        <v>3956971</v>
      </c>
      <c r="N72" s="46" t="s">
        <v>69</v>
      </c>
      <c r="O72" s="48" t="s">
        <v>50</v>
      </c>
    </row>
    <row r="73" spans="1:15" ht="29.5" thickBot="1">
      <c r="A73" s="62">
        <v>28</v>
      </c>
      <c r="B73" s="42" t="s">
        <v>84</v>
      </c>
      <c r="C73" s="43">
        <v>1108832</v>
      </c>
      <c r="D73" s="47"/>
      <c r="E73" s="43">
        <v>5426</v>
      </c>
      <c r="F73" s="47"/>
      <c r="G73" s="43">
        <v>1098335</v>
      </c>
      <c r="H73" s="43">
        <v>5071</v>
      </c>
      <c r="I73" s="43">
        <v>345866</v>
      </c>
      <c r="J73" s="43">
        <v>1692</v>
      </c>
      <c r="K73" s="43">
        <v>9406861</v>
      </c>
      <c r="L73" s="43">
        <v>2934181</v>
      </c>
      <c r="M73" s="43">
        <v>3205958</v>
      </c>
      <c r="N73" s="46" t="s">
        <v>64</v>
      </c>
      <c r="O73" s="48" t="s">
        <v>50</v>
      </c>
    </row>
    <row r="74" spans="1:15" ht="29.5" thickBot="1">
      <c r="A74" s="62">
        <v>29</v>
      </c>
      <c r="B74" s="42" t="s">
        <v>85</v>
      </c>
      <c r="C74" s="43">
        <v>1058274</v>
      </c>
      <c r="D74" s="47"/>
      <c r="E74" s="43">
        <v>10797</v>
      </c>
      <c r="F74" s="47"/>
      <c r="G74" s="122">
        <v>1031729</v>
      </c>
      <c r="H74" s="43">
        <v>15748</v>
      </c>
      <c r="I74" s="43">
        <v>335420</v>
      </c>
      <c r="J74" s="43">
        <v>3422</v>
      </c>
      <c r="K74" s="43">
        <v>8492575</v>
      </c>
      <c r="L74" s="43">
        <v>2691723</v>
      </c>
      <c r="M74" s="43">
        <v>3155070</v>
      </c>
      <c r="N74" s="48" t="s">
        <v>62</v>
      </c>
      <c r="O74" s="48" t="s">
        <v>50</v>
      </c>
    </row>
    <row r="75" spans="1:15" ht="29.5" thickBot="1">
      <c r="A75" s="62">
        <v>30</v>
      </c>
      <c r="B75" s="42" t="s">
        <v>87</v>
      </c>
      <c r="C75" s="43">
        <v>1033650</v>
      </c>
      <c r="D75" s="47"/>
      <c r="E75" s="43">
        <v>13246</v>
      </c>
      <c r="F75" s="47"/>
      <c r="G75" s="122">
        <v>1018964</v>
      </c>
      <c r="H75" s="43">
        <v>1440</v>
      </c>
      <c r="I75" s="43">
        <v>342517</v>
      </c>
      <c r="J75" s="43">
        <v>4389</v>
      </c>
      <c r="K75" s="43">
        <v>8036831</v>
      </c>
      <c r="L75" s="43">
        <v>2663139</v>
      </c>
      <c r="M75" s="43">
        <v>3017804</v>
      </c>
      <c r="N75" s="46" t="s">
        <v>56</v>
      </c>
      <c r="O75" s="48" t="s">
        <v>50</v>
      </c>
    </row>
    <row r="76" spans="1:15" ht="29.5" thickBot="1">
      <c r="A76" s="62">
        <v>31</v>
      </c>
      <c r="B76" s="42" t="s">
        <v>92</v>
      </c>
      <c r="C76" s="43">
        <v>1000415</v>
      </c>
      <c r="D76" s="47"/>
      <c r="E76" s="43">
        <v>13474</v>
      </c>
      <c r="F76" s="47"/>
      <c r="G76" s="122">
        <v>984056</v>
      </c>
      <c r="H76" s="43">
        <v>2885</v>
      </c>
      <c r="I76" s="43">
        <v>336144</v>
      </c>
      <c r="J76" s="43">
        <v>4527</v>
      </c>
      <c r="K76" s="43">
        <v>7063623</v>
      </c>
      <c r="L76" s="43">
        <v>2373410</v>
      </c>
      <c r="M76" s="43">
        <v>2976149</v>
      </c>
      <c r="N76" s="46" t="s">
        <v>64</v>
      </c>
      <c r="O76" s="48" t="s">
        <v>50</v>
      </c>
    </row>
    <row r="77" spans="1:15" ht="29.5" thickBot="1">
      <c r="A77" s="62">
        <v>32</v>
      </c>
      <c r="B77" s="42" t="s">
        <v>93</v>
      </c>
      <c r="C77" s="43">
        <v>983652</v>
      </c>
      <c r="D77" s="47"/>
      <c r="E77" s="43">
        <v>12354</v>
      </c>
      <c r="F77" s="47"/>
      <c r="G77" s="122">
        <v>969400</v>
      </c>
      <c r="H77" s="43">
        <v>1898</v>
      </c>
      <c r="I77" s="43">
        <v>275897</v>
      </c>
      <c r="J77" s="43">
        <v>3465</v>
      </c>
      <c r="K77" s="43">
        <v>16773196</v>
      </c>
      <c r="L77" s="43">
        <v>4704585</v>
      </c>
      <c r="M77" s="43">
        <v>3565287</v>
      </c>
      <c r="N77" s="46" t="s">
        <v>64</v>
      </c>
      <c r="O77" s="48" t="s">
        <v>50</v>
      </c>
    </row>
    <row r="78" spans="1:15" ht="29.5" thickBot="1">
      <c r="A78" s="62">
        <v>33</v>
      </c>
      <c r="B78" s="42" t="s">
        <v>97</v>
      </c>
      <c r="C78" s="43">
        <v>974924</v>
      </c>
      <c r="D78" s="47"/>
      <c r="E78" s="43">
        <v>9544</v>
      </c>
      <c r="F78" s="47"/>
      <c r="G78" s="122">
        <v>956827</v>
      </c>
      <c r="H78" s="43">
        <v>8553</v>
      </c>
      <c r="I78" s="43">
        <v>231149</v>
      </c>
      <c r="J78" s="43">
        <v>2263</v>
      </c>
      <c r="K78" s="43">
        <v>12508506</v>
      </c>
      <c r="L78" s="43">
        <v>2965691</v>
      </c>
      <c r="M78" s="43">
        <v>4217737</v>
      </c>
      <c r="N78" s="48" t="s">
        <v>62</v>
      </c>
      <c r="O78" s="48" t="s">
        <v>50</v>
      </c>
    </row>
    <row r="79" spans="1:15" ht="29.5" thickBot="1">
      <c r="A79" s="62">
        <v>34</v>
      </c>
      <c r="B79" s="42" t="s">
        <v>89</v>
      </c>
      <c r="C79" s="43">
        <v>946564</v>
      </c>
      <c r="D79" s="47"/>
      <c r="E79" s="43">
        <v>10229</v>
      </c>
      <c r="F79" s="47"/>
      <c r="G79" s="43">
        <v>934730</v>
      </c>
      <c r="H79" s="43">
        <v>1605</v>
      </c>
      <c r="I79" s="43">
        <v>324910</v>
      </c>
      <c r="J79" s="43">
        <v>3511</v>
      </c>
      <c r="K79" s="43">
        <v>6215342</v>
      </c>
      <c r="L79" s="43">
        <v>2133427</v>
      </c>
      <c r="M79" s="43">
        <v>2913314</v>
      </c>
      <c r="N79" s="46" t="s">
        <v>322</v>
      </c>
      <c r="O79" s="48" t="s">
        <v>50</v>
      </c>
    </row>
    <row r="80" spans="1:15" ht="29.5" thickBot="1">
      <c r="A80" s="62">
        <v>35</v>
      </c>
      <c r="B80" s="42" t="s">
        <v>88</v>
      </c>
      <c r="C80" s="43">
        <v>912109</v>
      </c>
      <c r="D80" s="47"/>
      <c r="E80" s="43">
        <v>12135</v>
      </c>
      <c r="F80" s="47"/>
      <c r="G80" s="122">
        <v>892353</v>
      </c>
      <c r="H80" s="43">
        <v>7621</v>
      </c>
      <c r="I80" s="43">
        <v>296124</v>
      </c>
      <c r="J80" s="43">
        <v>3940</v>
      </c>
      <c r="K80" s="43">
        <v>6875532</v>
      </c>
      <c r="L80" s="43">
        <v>2232203</v>
      </c>
      <c r="M80" s="43">
        <v>3080156</v>
      </c>
      <c r="N80" s="46" t="s">
        <v>58</v>
      </c>
      <c r="O80" s="48" t="s">
        <v>50</v>
      </c>
    </row>
    <row r="81" spans="1:15" ht="29.5" thickBot="1">
      <c r="A81" s="62">
        <v>36</v>
      </c>
      <c r="B81" s="42" t="s">
        <v>95</v>
      </c>
      <c r="C81" s="43">
        <v>681525</v>
      </c>
      <c r="D81" s="47"/>
      <c r="E81" s="43">
        <v>9236</v>
      </c>
      <c r="F81" s="47"/>
      <c r="G81" s="43">
        <v>660313</v>
      </c>
      <c r="H81" s="43">
        <v>11976</v>
      </c>
      <c r="I81" s="43">
        <v>325027</v>
      </c>
      <c r="J81" s="43">
        <v>4405</v>
      </c>
      <c r="K81" s="43">
        <v>8610078</v>
      </c>
      <c r="L81" s="43">
        <v>4106238</v>
      </c>
      <c r="M81" s="43">
        <v>2096829</v>
      </c>
      <c r="N81" s="46" t="s">
        <v>69</v>
      </c>
      <c r="O81" s="48" t="s">
        <v>50</v>
      </c>
    </row>
    <row r="82" spans="1:15" ht="29.5" thickBot="1">
      <c r="A82" s="62">
        <v>37</v>
      </c>
      <c r="B82" s="42" t="s">
        <v>98</v>
      </c>
      <c r="C82" s="43">
        <v>660414</v>
      </c>
      <c r="D82" s="47"/>
      <c r="E82" s="43">
        <v>8214</v>
      </c>
      <c r="F82" s="47"/>
      <c r="G82" s="122">
        <v>644840</v>
      </c>
      <c r="H82" s="43">
        <v>7360</v>
      </c>
      <c r="I82" s="43">
        <v>368504</v>
      </c>
      <c r="J82" s="43">
        <v>4583</v>
      </c>
      <c r="K82" s="43">
        <v>7291246</v>
      </c>
      <c r="L82" s="43">
        <v>4068442</v>
      </c>
      <c r="M82" s="43">
        <v>1792147</v>
      </c>
      <c r="N82" s="48" t="s">
        <v>62</v>
      </c>
      <c r="O82" s="48" t="s">
        <v>50</v>
      </c>
    </row>
    <row r="83" spans="1:15" ht="29.5" thickBot="1">
      <c r="A83" s="62">
        <v>38</v>
      </c>
      <c r="B83" s="42" t="s">
        <v>94</v>
      </c>
      <c r="C83" s="43">
        <v>574399</v>
      </c>
      <c r="D83" s="47"/>
      <c r="E83" s="43">
        <v>5063</v>
      </c>
      <c r="F83" s="47"/>
      <c r="G83" s="43">
        <v>566979</v>
      </c>
      <c r="H83" s="43">
        <v>2357</v>
      </c>
      <c r="I83" s="43">
        <v>296938</v>
      </c>
      <c r="J83" s="43">
        <v>2617</v>
      </c>
      <c r="K83" s="43">
        <v>5506012</v>
      </c>
      <c r="L83" s="43">
        <v>2846355</v>
      </c>
      <c r="M83" s="43">
        <v>1934408</v>
      </c>
      <c r="N83" s="46" t="s">
        <v>56</v>
      </c>
      <c r="O83" s="48" t="s">
        <v>50</v>
      </c>
    </row>
    <row r="84" spans="1:15" ht="29.5" thickBot="1">
      <c r="A84" s="62">
        <v>39</v>
      </c>
      <c r="B84" s="42" t="s">
        <v>96</v>
      </c>
      <c r="C84" s="43">
        <v>525825</v>
      </c>
      <c r="D84" s="47"/>
      <c r="E84" s="43">
        <v>5482</v>
      </c>
      <c r="F84" s="47"/>
      <c r="G84" s="122">
        <v>517984</v>
      </c>
      <c r="H84" s="43">
        <v>2359</v>
      </c>
      <c r="I84" s="43">
        <v>294239</v>
      </c>
      <c r="J84" s="43">
        <v>3068</v>
      </c>
      <c r="K84" s="43">
        <v>3301678</v>
      </c>
      <c r="L84" s="43">
        <v>1847542</v>
      </c>
      <c r="M84" s="43">
        <v>1787065</v>
      </c>
      <c r="N84" s="46" t="s">
        <v>64</v>
      </c>
      <c r="O84" s="48" t="s">
        <v>50</v>
      </c>
    </row>
    <row r="85" spans="1:15" ht="29.5" thickBot="1">
      <c r="A85" s="62">
        <v>40</v>
      </c>
      <c r="B85" s="42" t="s">
        <v>99</v>
      </c>
      <c r="C85" s="43">
        <v>443803</v>
      </c>
      <c r="D85" s="47"/>
      <c r="E85" s="43">
        <v>4166</v>
      </c>
      <c r="F85" s="47"/>
      <c r="G85" s="122">
        <v>439178</v>
      </c>
      <c r="H85" s="47">
        <v>459</v>
      </c>
      <c r="I85" s="43">
        <v>418935</v>
      </c>
      <c r="J85" s="43">
        <v>3933</v>
      </c>
      <c r="K85" s="43">
        <v>8808359</v>
      </c>
      <c r="L85" s="43">
        <v>8314785</v>
      </c>
      <c r="M85" s="43">
        <v>1059361</v>
      </c>
      <c r="N85" s="46" t="s">
        <v>58</v>
      </c>
      <c r="O85" s="48" t="s">
        <v>50</v>
      </c>
    </row>
    <row r="86" spans="1:15" ht="29.5" thickBot="1">
      <c r="A86" s="62">
        <v>41</v>
      </c>
      <c r="B86" s="42" t="s">
        <v>109</v>
      </c>
      <c r="C86" s="43">
        <v>403658</v>
      </c>
      <c r="D86" s="47"/>
      <c r="E86" s="43">
        <v>2025</v>
      </c>
      <c r="F86" s="47"/>
      <c r="G86" s="122">
        <v>397412</v>
      </c>
      <c r="H86" s="43">
        <v>4221</v>
      </c>
      <c r="I86" s="43">
        <v>285095</v>
      </c>
      <c r="J86" s="43">
        <v>1430</v>
      </c>
      <c r="K86" s="43">
        <v>4101166</v>
      </c>
      <c r="L86" s="43">
        <v>2896566</v>
      </c>
      <c r="M86" s="43">
        <v>1415872</v>
      </c>
      <c r="N86" s="46" t="s">
        <v>56</v>
      </c>
      <c r="O86" s="48" t="s">
        <v>50</v>
      </c>
    </row>
    <row r="87" spans="1:15" ht="44" thickBot="1">
      <c r="A87" s="62">
        <v>42</v>
      </c>
      <c r="B87" s="42" t="s">
        <v>104</v>
      </c>
      <c r="C87" s="43">
        <v>382013</v>
      </c>
      <c r="D87" s="47"/>
      <c r="E87" s="43">
        <v>3112</v>
      </c>
      <c r="F87" s="47"/>
      <c r="G87" s="47" t="s">
        <v>90</v>
      </c>
      <c r="H87" s="47" t="s">
        <v>90</v>
      </c>
      <c r="I87" s="43">
        <v>280952</v>
      </c>
      <c r="J87" s="43">
        <v>2289</v>
      </c>
      <c r="K87" s="43">
        <v>4845153</v>
      </c>
      <c r="L87" s="43">
        <v>3563370</v>
      </c>
      <c r="M87" s="43">
        <v>1359711</v>
      </c>
      <c r="N87" s="46" t="s">
        <v>64</v>
      </c>
      <c r="O87" s="48" t="s">
        <v>50</v>
      </c>
    </row>
    <row r="88" spans="1:15" ht="29.5" thickBot="1">
      <c r="A88" s="62">
        <v>43</v>
      </c>
      <c r="B88" s="42" t="s">
        <v>103</v>
      </c>
      <c r="C88" s="43">
        <v>337836</v>
      </c>
      <c r="D88" s="47"/>
      <c r="E88" s="43">
        <v>3472</v>
      </c>
      <c r="F88" s="47"/>
      <c r="G88" s="122">
        <v>332358</v>
      </c>
      <c r="H88" s="43">
        <v>2006</v>
      </c>
      <c r="I88" s="43">
        <v>346938</v>
      </c>
      <c r="J88" s="43">
        <v>3566</v>
      </c>
      <c r="K88" s="43">
        <v>1026007</v>
      </c>
      <c r="L88" s="43">
        <v>1053651</v>
      </c>
      <c r="M88" s="43">
        <v>973764</v>
      </c>
      <c r="N88" s="46" t="s">
        <v>58</v>
      </c>
      <c r="O88" s="48" t="s">
        <v>50</v>
      </c>
    </row>
    <row r="89" spans="1:15" ht="29.5" thickBot="1">
      <c r="A89" s="62">
        <v>44</v>
      </c>
      <c r="B89" s="42" t="s">
        <v>102</v>
      </c>
      <c r="C89" s="43">
        <v>333758</v>
      </c>
      <c r="D89" s="47"/>
      <c r="E89" s="43">
        <v>3712</v>
      </c>
      <c r="F89" s="47"/>
      <c r="G89" s="43">
        <v>329725</v>
      </c>
      <c r="H89" s="47">
        <v>321</v>
      </c>
      <c r="I89" s="43">
        <v>312280</v>
      </c>
      <c r="J89" s="43">
        <v>3473</v>
      </c>
      <c r="K89" s="43">
        <v>2789012</v>
      </c>
      <c r="L89" s="43">
        <v>2609534</v>
      </c>
      <c r="M89" s="43">
        <v>1068778</v>
      </c>
      <c r="N89" s="46" t="s">
        <v>69</v>
      </c>
      <c r="O89" s="48" t="s">
        <v>50</v>
      </c>
    </row>
    <row r="90" spans="1:15" ht="29.5" thickBot="1">
      <c r="A90" s="62">
        <v>45</v>
      </c>
      <c r="B90" s="42" t="s">
        <v>107</v>
      </c>
      <c r="C90" s="43">
        <v>327864</v>
      </c>
      <c r="D90" s="47"/>
      <c r="E90" s="43">
        <v>3118</v>
      </c>
      <c r="F90" s="47"/>
      <c r="G90" s="122">
        <v>322373</v>
      </c>
      <c r="H90" s="43">
        <v>2373</v>
      </c>
      <c r="I90" s="43">
        <v>243908</v>
      </c>
      <c r="J90" s="43">
        <v>2320</v>
      </c>
      <c r="K90" s="43">
        <v>5956082</v>
      </c>
      <c r="L90" s="43">
        <v>4430910</v>
      </c>
      <c r="M90" s="43">
        <v>1344212</v>
      </c>
      <c r="N90" s="46" t="s">
        <v>58</v>
      </c>
      <c r="O90" s="48" t="s">
        <v>50</v>
      </c>
    </row>
    <row r="91" spans="1:15" ht="29.5" thickBot="1">
      <c r="A91" s="62">
        <v>46</v>
      </c>
      <c r="B91" s="42" t="s">
        <v>105</v>
      </c>
      <c r="C91" s="43">
        <v>301513</v>
      </c>
      <c r="D91" s="47"/>
      <c r="E91" s="43">
        <v>1485</v>
      </c>
      <c r="F91" s="47"/>
      <c r="G91" s="122">
        <v>298902</v>
      </c>
      <c r="H91" s="43">
        <v>1126</v>
      </c>
      <c r="I91" s="43">
        <v>412159</v>
      </c>
      <c r="J91" s="43">
        <v>2030</v>
      </c>
      <c r="K91" s="43">
        <v>4790640</v>
      </c>
      <c r="L91" s="43">
        <v>6548661</v>
      </c>
      <c r="M91" s="43">
        <v>731545</v>
      </c>
      <c r="N91" s="48" t="s">
        <v>62</v>
      </c>
      <c r="O91" s="48" t="s">
        <v>50</v>
      </c>
    </row>
    <row r="92" spans="1:15" ht="29.5" thickBot="1">
      <c r="A92" s="62">
        <v>47</v>
      </c>
      <c r="B92" s="42" t="s">
        <v>101</v>
      </c>
      <c r="C92" s="43">
        <v>294643</v>
      </c>
      <c r="D92" s="47"/>
      <c r="E92" s="43">
        <v>2513</v>
      </c>
      <c r="F92" s="47"/>
      <c r="G92" s="122">
        <v>291387</v>
      </c>
      <c r="H92" s="47">
        <v>743</v>
      </c>
      <c r="I92" s="43">
        <v>386639</v>
      </c>
      <c r="J92" s="43">
        <v>3298</v>
      </c>
      <c r="K92" s="43">
        <v>2462480</v>
      </c>
      <c r="L92" s="43">
        <v>3231338</v>
      </c>
      <c r="M92" s="43">
        <v>762062</v>
      </c>
      <c r="N92" s="46" t="s">
        <v>58</v>
      </c>
      <c r="O92" s="48" t="s">
        <v>50</v>
      </c>
    </row>
    <row r="93" spans="1:15" ht="29.5" thickBot="1">
      <c r="A93" s="62">
        <v>48</v>
      </c>
      <c r="B93" s="42" t="s">
        <v>100</v>
      </c>
      <c r="C93" s="43">
        <v>282895</v>
      </c>
      <c r="D93" s="47"/>
      <c r="E93" s="43">
        <v>3231</v>
      </c>
      <c r="F93" s="47"/>
      <c r="G93" s="47" t="s">
        <v>90</v>
      </c>
      <c r="H93" s="47" t="s">
        <v>90</v>
      </c>
      <c r="I93" s="43">
        <v>319779</v>
      </c>
      <c r="J93" s="43">
        <v>3652</v>
      </c>
      <c r="K93" s="43">
        <v>2331003</v>
      </c>
      <c r="L93" s="43">
        <v>2634917</v>
      </c>
      <c r="M93" s="43">
        <v>884659</v>
      </c>
      <c r="N93" s="48" t="s">
        <v>62</v>
      </c>
      <c r="O93" s="48" t="s">
        <v>50</v>
      </c>
    </row>
    <row r="94" spans="1:15" ht="29.5" thickBot="1">
      <c r="A94" s="62">
        <v>49</v>
      </c>
      <c r="B94" s="42" t="s">
        <v>106</v>
      </c>
      <c r="C94" s="43">
        <v>189366</v>
      </c>
      <c r="D94" s="47"/>
      <c r="E94" s="43">
        <v>2055</v>
      </c>
      <c r="F94" s="47"/>
      <c r="G94" s="122">
        <v>186940</v>
      </c>
      <c r="H94" s="47">
        <v>371</v>
      </c>
      <c r="I94" s="43">
        <v>327193</v>
      </c>
      <c r="J94" s="43">
        <v>3551</v>
      </c>
      <c r="K94" s="43">
        <v>1572010</v>
      </c>
      <c r="L94" s="43">
        <v>2716174</v>
      </c>
      <c r="M94" s="43">
        <v>578759</v>
      </c>
      <c r="N94" s="46" t="s">
        <v>58</v>
      </c>
      <c r="O94" s="48" t="s">
        <v>50</v>
      </c>
    </row>
    <row r="95" spans="1:15" ht="44" thickBot="1">
      <c r="A95" s="62">
        <v>50</v>
      </c>
      <c r="B95" s="42" t="s">
        <v>108</v>
      </c>
      <c r="C95" s="43">
        <v>178747</v>
      </c>
      <c r="D95" s="47"/>
      <c r="E95" s="43">
        <v>1434</v>
      </c>
      <c r="F95" s="47"/>
      <c r="G95" s="122">
        <v>176928</v>
      </c>
      <c r="H95" s="47">
        <v>385</v>
      </c>
      <c r="I95" s="43">
        <v>253273</v>
      </c>
      <c r="J95" s="43">
        <v>2032</v>
      </c>
      <c r="K95" s="43">
        <v>3067883</v>
      </c>
      <c r="L95" s="43">
        <v>4346989</v>
      </c>
      <c r="M95" s="43">
        <v>705749</v>
      </c>
      <c r="N95" s="48" t="s">
        <v>62</v>
      </c>
      <c r="O95" s="48" t="s">
        <v>50</v>
      </c>
    </row>
    <row r="96" spans="1:15" ht="29.5" thickBot="1">
      <c r="A96" s="62">
        <v>51</v>
      </c>
      <c r="B96" s="42" t="s">
        <v>110</v>
      </c>
      <c r="C96" s="43">
        <v>154009</v>
      </c>
      <c r="D96" s="47"/>
      <c r="E96" s="47">
        <v>929</v>
      </c>
      <c r="F96" s="47"/>
      <c r="G96" s="122">
        <v>153011</v>
      </c>
      <c r="H96" s="47">
        <v>69</v>
      </c>
      <c r="I96" s="43">
        <v>246814</v>
      </c>
      <c r="J96" s="43">
        <v>1489</v>
      </c>
      <c r="K96" s="43">
        <v>4184358</v>
      </c>
      <c r="L96" s="43">
        <v>6705820</v>
      </c>
      <c r="M96" s="43">
        <v>623989</v>
      </c>
      <c r="N96" s="46" t="s">
        <v>58</v>
      </c>
      <c r="O96" s="48" t="s">
        <v>50</v>
      </c>
    </row>
    <row r="97" spans="1:15" ht="24.5" thickBot="1">
      <c r="A97" s="62">
        <v>52</v>
      </c>
      <c r="B97" s="50" t="s">
        <v>111</v>
      </c>
      <c r="C97" s="43">
        <v>1362023</v>
      </c>
      <c r="D97" s="47"/>
      <c r="E97" s="43">
        <v>6390</v>
      </c>
      <c r="F97" s="47"/>
      <c r="G97" s="122">
        <v>1332304</v>
      </c>
      <c r="H97" s="43">
        <v>23329</v>
      </c>
      <c r="I97" s="43">
        <v>402140</v>
      </c>
      <c r="J97" s="43">
        <v>1887</v>
      </c>
      <c r="K97" s="43">
        <v>4924965</v>
      </c>
      <c r="L97" s="43">
        <v>1454104</v>
      </c>
      <c r="M97" s="43">
        <v>3386941</v>
      </c>
      <c r="N97" s="46" t="s">
        <v>56</v>
      </c>
      <c r="O97" s="46"/>
    </row>
    <row r="98" spans="1:15" ht="17" thickBot="1">
      <c r="A98" s="62">
        <v>53</v>
      </c>
      <c r="B98" s="50" t="s">
        <v>112</v>
      </c>
      <c r="C98" s="43">
        <v>61139</v>
      </c>
      <c r="D98" s="47"/>
      <c r="E98" s="47">
        <v>420</v>
      </c>
      <c r="F98" s="47"/>
      <c r="G98" s="43">
        <v>60681</v>
      </c>
      <c r="H98" s="47">
        <v>38</v>
      </c>
      <c r="I98" s="47"/>
      <c r="J98" s="47"/>
      <c r="K98" s="43">
        <v>603608</v>
      </c>
      <c r="L98" s="47"/>
      <c r="M98" s="47"/>
      <c r="N98" s="46" t="s">
        <v>64</v>
      </c>
      <c r="O98" s="46"/>
    </row>
    <row r="99" spans="1:15" ht="48.5" thickBot="1">
      <c r="A99" s="62">
        <v>54</v>
      </c>
      <c r="B99" s="50" t="s">
        <v>113</v>
      </c>
      <c r="C99" s="43">
        <v>25757</v>
      </c>
      <c r="D99" s="47"/>
      <c r="E99" s="47">
        <v>132</v>
      </c>
      <c r="F99" s="47"/>
      <c r="G99" s="43">
        <v>25610</v>
      </c>
      <c r="H99" s="47">
        <v>15</v>
      </c>
      <c r="I99" s="47"/>
      <c r="J99" s="47"/>
      <c r="K99" s="43">
        <v>520451</v>
      </c>
      <c r="L99" s="47"/>
      <c r="M99" s="47"/>
      <c r="N99" s="46" t="s">
        <v>58</v>
      </c>
      <c r="O99" s="46"/>
    </row>
    <row r="100" spans="1:15" ht="36.5" thickBot="1">
      <c r="A100" s="62">
        <v>55</v>
      </c>
      <c r="B100" s="50" t="s">
        <v>114</v>
      </c>
      <c r="C100" s="43">
        <v>14274</v>
      </c>
      <c r="D100" s="47"/>
      <c r="E100" s="47">
        <v>41</v>
      </c>
      <c r="F100" s="47"/>
      <c r="G100" s="47" t="s">
        <v>90</v>
      </c>
      <c r="H100" s="47" t="s">
        <v>90</v>
      </c>
      <c r="I100" s="47"/>
      <c r="J100" s="47"/>
      <c r="K100" s="43">
        <v>141159</v>
      </c>
      <c r="L100" s="47"/>
      <c r="M100" s="47"/>
      <c r="N100" s="46" t="s">
        <v>64</v>
      </c>
      <c r="O100" s="46"/>
    </row>
    <row r="101" spans="1:15" ht="24.5" thickBot="1">
      <c r="A101" s="62">
        <v>56</v>
      </c>
      <c r="B101" s="50" t="s">
        <v>115</v>
      </c>
      <c r="C101" s="43">
        <v>8341</v>
      </c>
      <c r="D101" s="47"/>
      <c r="E101" s="47">
        <v>34</v>
      </c>
      <c r="F101" s="47"/>
      <c r="G101" s="47" t="s">
        <v>90</v>
      </c>
      <c r="H101" s="47" t="s">
        <v>90</v>
      </c>
      <c r="I101" s="47"/>
      <c r="J101" s="47"/>
      <c r="K101" s="43">
        <v>16964</v>
      </c>
      <c r="L101" s="47"/>
      <c r="M101" s="47"/>
      <c r="N101" s="46" t="s">
        <v>69</v>
      </c>
      <c r="O101" s="46"/>
    </row>
    <row r="102" spans="1:15" ht="24.5" thickBot="1">
      <c r="A102" s="62">
        <v>57</v>
      </c>
      <c r="B102" s="54" t="s">
        <v>117</v>
      </c>
      <c r="C102" s="43">
        <v>902094</v>
      </c>
      <c r="D102" s="47"/>
      <c r="E102" s="43">
        <v>25049</v>
      </c>
      <c r="F102" s="47"/>
      <c r="G102" s="43">
        <v>872467</v>
      </c>
      <c r="H102" s="43">
        <v>4578</v>
      </c>
      <c r="I102" s="47"/>
      <c r="J102" s="47"/>
      <c r="K102" s="43">
        <v>8626902</v>
      </c>
      <c r="L102" s="47"/>
      <c r="M102" s="47"/>
      <c r="N102" s="46" t="s">
        <v>58</v>
      </c>
      <c r="O102" s="46"/>
    </row>
    <row r="103" spans="1:15" ht="17" thickBot="1">
      <c r="A103" s="62">
        <v>58</v>
      </c>
      <c r="B103" s="54" t="s">
        <v>116</v>
      </c>
      <c r="C103" s="43">
        <v>742808</v>
      </c>
      <c r="D103" s="47"/>
      <c r="E103" s="47">
        <v>689</v>
      </c>
      <c r="F103" s="47"/>
      <c r="G103" s="47" t="s">
        <v>90</v>
      </c>
      <c r="H103" s="47" t="s">
        <v>90</v>
      </c>
      <c r="I103" s="47"/>
      <c r="J103" s="47"/>
      <c r="K103" s="47"/>
      <c r="L103" s="47"/>
      <c r="M103" s="47"/>
      <c r="N103" s="46" t="s">
        <v>64</v>
      </c>
      <c r="O103" s="46"/>
    </row>
    <row r="104" spans="1:15" ht="24.5" thickBot="1">
      <c r="A104" s="62">
        <v>59</v>
      </c>
      <c r="B104" s="54" t="s">
        <v>119</v>
      </c>
      <c r="C104" s="43">
        <v>85172</v>
      </c>
      <c r="D104" s="47"/>
      <c r="E104" s="43">
        <v>2200</v>
      </c>
      <c r="F104" s="47"/>
      <c r="G104" s="47" t="s">
        <v>90</v>
      </c>
      <c r="H104" s="47" t="s">
        <v>90</v>
      </c>
      <c r="I104" s="47"/>
      <c r="J104" s="47"/>
      <c r="K104" s="43">
        <v>698225</v>
      </c>
      <c r="L104" s="47"/>
      <c r="M104" s="47"/>
      <c r="N104" s="46" t="s">
        <v>64</v>
      </c>
      <c r="O104" s="46"/>
    </row>
    <row r="105" spans="1:15" ht="24.5" thickBot="1">
      <c r="A105" s="62">
        <v>60</v>
      </c>
      <c r="B105" s="54" t="s">
        <v>118</v>
      </c>
      <c r="C105" s="43">
        <v>71485</v>
      </c>
      <c r="D105" s="47"/>
      <c r="E105" s="47">
        <v>324</v>
      </c>
      <c r="F105" s="47"/>
      <c r="G105" s="47" t="s">
        <v>90</v>
      </c>
      <c r="H105" s="47" t="s">
        <v>90</v>
      </c>
      <c r="I105" s="47"/>
      <c r="J105" s="47"/>
      <c r="K105" s="43">
        <v>129677</v>
      </c>
      <c r="L105" s="47"/>
      <c r="M105" s="47"/>
      <c r="N105" s="48" t="s">
        <v>62</v>
      </c>
      <c r="O105" s="46"/>
    </row>
    <row r="106" spans="1:15" ht="36.5" thickBot="1">
      <c r="A106" s="64">
        <v>61</v>
      </c>
      <c r="B106" s="55" t="s">
        <v>120</v>
      </c>
      <c r="C106" s="56">
        <v>122</v>
      </c>
      <c r="D106" s="56"/>
      <c r="E106" s="56">
        <v>7</v>
      </c>
      <c r="F106" s="56"/>
      <c r="G106" s="56">
        <v>115</v>
      </c>
      <c r="H106" s="56">
        <v>0</v>
      </c>
      <c r="I106" s="56"/>
      <c r="J106" s="56"/>
      <c r="K106" s="56"/>
      <c r="L106" s="56"/>
      <c r="M106" s="56"/>
      <c r="N106" s="58" t="s">
        <v>62</v>
      </c>
      <c r="O106" s="57"/>
    </row>
    <row r="107" spans="1:15" ht="36.5" thickBot="1">
      <c r="A107" s="63">
        <v>62</v>
      </c>
      <c r="B107" s="59" t="s">
        <v>121</v>
      </c>
      <c r="C107" s="52">
        <v>3</v>
      </c>
      <c r="D107" s="52"/>
      <c r="E107" s="52"/>
      <c r="F107" s="52"/>
      <c r="G107" s="52">
        <v>3</v>
      </c>
      <c r="H107" s="52">
        <v>0</v>
      </c>
      <c r="I107" s="52"/>
      <c r="J107" s="52"/>
      <c r="K107" s="52">
        <v>3</v>
      </c>
      <c r="L107" s="52"/>
      <c r="M107" s="52"/>
      <c r="N107" s="53"/>
      <c r="O107" s="53"/>
    </row>
    <row r="108" spans="1:15" ht="36.5" thickBot="1">
      <c r="A108" s="63">
        <v>63</v>
      </c>
      <c r="B108" s="59" t="s">
        <v>122</v>
      </c>
      <c r="C108" s="52">
        <v>46</v>
      </c>
      <c r="D108" s="52"/>
      <c r="E108" s="52"/>
      <c r="F108" s="52"/>
      <c r="G108" s="52">
        <v>46</v>
      </c>
      <c r="H108" s="52">
        <v>0</v>
      </c>
      <c r="I108" s="52"/>
      <c r="J108" s="52"/>
      <c r="K108" s="52">
        <v>46</v>
      </c>
      <c r="L108" s="52"/>
      <c r="M108" s="52"/>
      <c r="N108" s="53"/>
      <c r="O108" s="53"/>
    </row>
    <row r="109" spans="1:15" ht="17" thickBot="1">
      <c r="A109" s="65"/>
      <c r="B109" s="66" t="s">
        <v>123</v>
      </c>
      <c r="C109" s="67">
        <v>108728769</v>
      </c>
      <c r="D109" s="66"/>
      <c r="E109" s="67">
        <v>1176843</v>
      </c>
      <c r="F109" s="66"/>
      <c r="G109" s="67">
        <v>106508074</v>
      </c>
      <c r="H109" s="67">
        <v>1043852</v>
      </c>
      <c r="I109" s="67">
        <v>328570</v>
      </c>
      <c r="J109" s="67">
        <v>3556</v>
      </c>
      <c r="K109" s="67">
        <v>1186248894</v>
      </c>
      <c r="L109" s="67">
        <v>3584753</v>
      </c>
      <c r="M109" s="66"/>
      <c r="N109" s="70"/>
      <c r="O109" s="37"/>
    </row>
    <row r="110" spans="1:15" ht="108.5">
      <c r="A110" s="73" t="s">
        <v>124</v>
      </c>
    </row>
    <row r="111" spans="1:15" ht="15" thickBot="1">
      <c r="A111" s="74" t="s">
        <v>125</v>
      </c>
    </row>
    <row r="112" spans="1:15" ht="29.5" thickTop="1">
      <c r="A112" s="20" t="s">
        <v>126</v>
      </c>
    </row>
    <row r="113" spans="1:1" ht="336">
      <c r="A113" s="75" t="s">
        <v>323</v>
      </c>
    </row>
    <row r="114" spans="1:1" ht="93">
      <c r="A114" s="73" t="s">
        <v>128</v>
      </c>
    </row>
    <row r="115" spans="1:1" ht="399">
      <c r="A115" s="75" t="s">
        <v>324</v>
      </c>
    </row>
    <row r="116" spans="1:1">
      <c r="A116" s="75"/>
    </row>
    <row r="117" spans="1:1" ht="72.5">
      <c r="A117" s="2" t="s">
        <v>325</v>
      </c>
    </row>
    <row r="118" spans="1:1" ht="77.5">
      <c r="A118" s="73" t="s">
        <v>130</v>
      </c>
    </row>
    <row r="119" spans="1:1" ht="388.5">
      <c r="A119" s="75" t="s">
        <v>326</v>
      </c>
    </row>
    <row r="120" spans="1:1" ht="124">
      <c r="A120" s="73" t="s">
        <v>132</v>
      </c>
    </row>
    <row r="121" spans="1:1" ht="15" thickBot="1">
      <c r="A121" s="74" t="s">
        <v>125</v>
      </c>
    </row>
    <row r="122" spans="1:1" ht="29.5" thickTop="1">
      <c r="A122" s="20" t="s">
        <v>126</v>
      </c>
    </row>
    <row r="123" spans="1:1" ht="357">
      <c r="A123" s="75" t="s">
        <v>327</v>
      </c>
    </row>
    <row r="124" spans="1:1" ht="108.5">
      <c r="A124" s="73" t="s">
        <v>134</v>
      </c>
    </row>
    <row r="125" spans="1:1" ht="399">
      <c r="A125" s="75" t="s">
        <v>328</v>
      </c>
    </row>
    <row r="126" spans="1:1">
      <c r="A126" s="75"/>
    </row>
    <row r="127" spans="1:1" ht="72.5">
      <c r="A127" s="2" t="s">
        <v>329</v>
      </c>
    </row>
    <row r="128" spans="1:1" ht="38">
      <c r="A128" s="76" t="s">
        <v>136</v>
      </c>
    </row>
    <row r="129" spans="1:9" ht="39">
      <c r="A129" s="77" t="s">
        <v>330</v>
      </c>
    </row>
    <row r="130" spans="1:9" ht="29">
      <c r="A130" s="78" t="s">
        <v>138</v>
      </c>
    </row>
    <row r="131" spans="1:9" ht="159.5">
      <c r="A131" s="20" t="s">
        <v>331</v>
      </c>
    </row>
    <row r="132" spans="1:9" ht="115.5">
      <c r="A132" s="80" t="s">
        <v>332</v>
      </c>
    </row>
    <row r="133" spans="1:9" ht="43.5">
      <c r="A133" s="29" t="s">
        <v>141</v>
      </c>
    </row>
    <row r="134" spans="1:9">
      <c r="A134" s="29"/>
    </row>
    <row r="135" spans="1:9" ht="361">
      <c r="A135" s="81" t="s">
        <v>142</v>
      </c>
    </row>
    <row r="136" spans="1:9">
      <c r="A136" s="82" t="s">
        <v>143</v>
      </c>
    </row>
    <row r="137" spans="1:9" ht="101.5">
      <c r="A137" s="20" t="s">
        <v>144</v>
      </c>
    </row>
    <row r="138" spans="1:9" ht="101.5">
      <c r="A138" s="20" t="s">
        <v>145</v>
      </c>
    </row>
    <row r="139" spans="1:9" ht="72.5">
      <c r="A139" s="20" t="s">
        <v>146</v>
      </c>
    </row>
    <row r="140" spans="1:9" ht="101.5">
      <c r="A140" s="20" t="s">
        <v>147</v>
      </c>
    </row>
    <row r="141" spans="1:9" ht="171">
      <c r="A141" s="81" t="s">
        <v>144</v>
      </c>
    </row>
    <row r="142" spans="1:9" ht="200" thickBot="1">
      <c r="A142" s="80" t="s">
        <v>148</v>
      </c>
    </row>
    <row r="143" spans="1:9" ht="33.5" thickBot="1">
      <c r="A143" s="93" t="s">
        <v>35</v>
      </c>
      <c r="B143" s="94" t="s">
        <v>37</v>
      </c>
      <c r="C143" s="94" t="s">
        <v>149</v>
      </c>
      <c r="D143" s="94" t="s">
        <v>150</v>
      </c>
      <c r="E143" s="94" t="s">
        <v>151</v>
      </c>
      <c r="F143" s="94" t="s">
        <v>152</v>
      </c>
      <c r="G143" s="94" t="s">
        <v>153</v>
      </c>
      <c r="H143" s="94" t="s">
        <v>46</v>
      </c>
      <c r="I143" s="95"/>
    </row>
    <row r="144" spans="1:9" ht="33.5" thickBot="1">
      <c r="A144" s="84" t="s">
        <v>97</v>
      </c>
      <c r="B144" s="85">
        <v>1</v>
      </c>
      <c r="C144" s="85"/>
      <c r="D144" s="85"/>
      <c r="E144" s="85" t="s">
        <v>154</v>
      </c>
      <c r="F144" s="85" t="s">
        <v>155</v>
      </c>
      <c r="G144" s="85" t="s">
        <v>156</v>
      </c>
      <c r="H144" s="85"/>
      <c r="I144" s="96"/>
    </row>
    <row r="145" spans="1:9" ht="33.5" thickBot="1">
      <c r="A145" s="86" t="s">
        <v>86</v>
      </c>
      <c r="B145" s="87">
        <v>2</v>
      </c>
      <c r="C145" s="87"/>
      <c r="D145" s="87"/>
      <c r="E145" s="87" t="s">
        <v>154</v>
      </c>
      <c r="F145" s="87" t="s">
        <v>157</v>
      </c>
      <c r="G145" s="87"/>
      <c r="H145" s="87"/>
      <c r="I145" s="96"/>
    </row>
    <row r="146" spans="1:9" ht="33.5" thickBot="1">
      <c r="A146" s="84"/>
      <c r="B146" s="85">
        <v>1</v>
      </c>
      <c r="C146" s="85" t="s">
        <v>158</v>
      </c>
      <c r="D146" s="85" t="s">
        <v>159</v>
      </c>
      <c r="E146" s="85" t="s">
        <v>160</v>
      </c>
      <c r="F146" s="85" t="s">
        <v>161</v>
      </c>
      <c r="G146" s="85" t="s">
        <v>162</v>
      </c>
      <c r="H146" s="88" t="s">
        <v>163</v>
      </c>
      <c r="I146" s="96"/>
    </row>
    <row r="147" spans="1:9" ht="17" thickBot="1">
      <c r="A147" s="97" t="s">
        <v>55</v>
      </c>
      <c r="B147" s="87">
        <v>1</v>
      </c>
      <c r="C147" s="87"/>
      <c r="D147" s="87"/>
      <c r="E147" s="87" t="s">
        <v>164</v>
      </c>
      <c r="F147" s="87" t="s">
        <v>165</v>
      </c>
      <c r="G147" s="87"/>
      <c r="H147" s="87"/>
      <c r="I147" s="96"/>
    </row>
    <row r="148" spans="1:9" ht="17" thickBot="1">
      <c r="A148" s="98"/>
      <c r="B148" s="85">
        <v>1</v>
      </c>
      <c r="C148" s="85" t="s">
        <v>158</v>
      </c>
      <c r="D148" s="85" t="s">
        <v>166</v>
      </c>
      <c r="E148" s="85" t="s">
        <v>167</v>
      </c>
      <c r="F148" s="85" t="s">
        <v>168</v>
      </c>
      <c r="G148" s="85" t="s">
        <v>169</v>
      </c>
      <c r="H148" s="88" t="s">
        <v>170</v>
      </c>
      <c r="I148" s="96"/>
    </row>
    <row r="149" spans="1:9" ht="17" thickBot="1">
      <c r="A149" s="99"/>
      <c r="B149" s="87">
        <v>1</v>
      </c>
      <c r="C149" s="87" t="s">
        <v>171</v>
      </c>
      <c r="D149" s="87" t="s">
        <v>166</v>
      </c>
      <c r="E149" s="87" t="s">
        <v>172</v>
      </c>
      <c r="F149" s="87" t="s">
        <v>173</v>
      </c>
      <c r="G149" s="87" t="s">
        <v>169</v>
      </c>
      <c r="H149" s="90" t="s">
        <v>174</v>
      </c>
      <c r="I149" s="96"/>
    </row>
    <row r="150" spans="1:9" ht="33.5" thickBot="1">
      <c r="A150" s="100" t="s">
        <v>48</v>
      </c>
      <c r="B150" s="85">
        <v>2</v>
      </c>
      <c r="C150" s="85" t="s">
        <v>175</v>
      </c>
      <c r="D150" s="85" t="s">
        <v>175</v>
      </c>
      <c r="E150" s="85" t="s">
        <v>176</v>
      </c>
      <c r="F150" s="85" t="s">
        <v>177</v>
      </c>
      <c r="G150" s="85" t="s">
        <v>178</v>
      </c>
      <c r="H150" s="88" t="s">
        <v>179</v>
      </c>
      <c r="I150" s="96"/>
    </row>
    <row r="151" spans="1:9" ht="33.5" thickBot="1">
      <c r="A151" s="101"/>
      <c r="B151" s="87">
        <v>1</v>
      </c>
      <c r="C151" s="87" t="s">
        <v>158</v>
      </c>
      <c r="D151" s="87" t="s">
        <v>180</v>
      </c>
      <c r="E151" s="87" t="s">
        <v>181</v>
      </c>
      <c r="F151" s="87" t="s">
        <v>182</v>
      </c>
      <c r="G151" s="87" t="s">
        <v>183</v>
      </c>
      <c r="H151" s="89" t="s">
        <v>184</v>
      </c>
      <c r="I151" s="96"/>
    </row>
    <row r="152" spans="1:9" ht="33.5" thickBot="1">
      <c r="A152" s="101"/>
      <c r="B152" s="85">
        <v>1</v>
      </c>
      <c r="C152" s="85" t="s">
        <v>171</v>
      </c>
      <c r="D152" s="85" t="s">
        <v>175</v>
      </c>
      <c r="E152" s="85" t="s">
        <v>185</v>
      </c>
      <c r="F152" s="85" t="s">
        <v>186</v>
      </c>
      <c r="G152" s="85" t="s">
        <v>183</v>
      </c>
      <c r="H152" s="85"/>
      <c r="I152" s="96"/>
    </row>
    <row r="153" spans="1:9" ht="50" thickBot="1">
      <c r="A153" s="101"/>
      <c r="B153" s="87">
        <v>1</v>
      </c>
      <c r="C153" s="87" t="s">
        <v>158</v>
      </c>
      <c r="D153" s="87">
        <v>57</v>
      </c>
      <c r="E153" s="87" t="s">
        <v>185</v>
      </c>
      <c r="F153" s="87" t="s">
        <v>187</v>
      </c>
      <c r="G153" s="87" t="s">
        <v>188</v>
      </c>
      <c r="H153" s="87"/>
      <c r="I153" s="96"/>
    </row>
    <row r="154" spans="1:9" ht="50" thickBot="1">
      <c r="A154" s="101"/>
      <c r="B154" s="85">
        <v>1</v>
      </c>
      <c r="C154" s="85" t="s">
        <v>171</v>
      </c>
      <c r="D154" s="85">
        <v>57</v>
      </c>
      <c r="E154" s="85" t="s">
        <v>185</v>
      </c>
      <c r="F154" s="85" t="s">
        <v>189</v>
      </c>
      <c r="G154" s="85" t="s">
        <v>188</v>
      </c>
      <c r="H154" s="85"/>
      <c r="I154" s="96"/>
    </row>
    <row r="155" spans="1:9" ht="33.5" thickBot="1">
      <c r="A155" s="101"/>
      <c r="B155" s="87">
        <v>1</v>
      </c>
      <c r="C155" s="87"/>
      <c r="D155" s="87">
        <v>65</v>
      </c>
      <c r="E155" s="87" t="s">
        <v>190</v>
      </c>
      <c r="F155" s="87" t="s">
        <v>191</v>
      </c>
      <c r="G155" s="87" t="s">
        <v>183</v>
      </c>
      <c r="H155" s="87"/>
      <c r="I155" s="96"/>
    </row>
    <row r="156" spans="1:9" ht="33.5" thickBot="1">
      <c r="A156" s="101"/>
      <c r="B156" s="85">
        <v>1</v>
      </c>
      <c r="C156" s="85"/>
      <c r="D156" s="85"/>
      <c r="E156" s="85" t="s">
        <v>192</v>
      </c>
      <c r="F156" s="85" t="s">
        <v>193</v>
      </c>
      <c r="G156" s="85" t="s">
        <v>194</v>
      </c>
      <c r="H156" s="85"/>
      <c r="I156" s="96"/>
    </row>
    <row r="157" spans="1:9" ht="33.5" thickBot="1">
      <c r="A157" s="101"/>
      <c r="B157" s="87">
        <v>1</v>
      </c>
      <c r="C157" s="87"/>
      <c r="D157" s="87"/>
      <c r="E157" s="87" t="s">
        <v>192</v>
      </c>
      <c r="F157" s="87" t="s">
        <v>195</v>
      </c>
      <c r="G157" s="87" t="s">
        <v>196</v>
      </c>
      <c r="H157" s="87"/>
      <c r="I157" s="96"/>
    </row>
    <row r="158" spans="1:9" ht="66.5" thickBot="1">
      <c r="A158" s="101"/>
      <c r="B158" s="85">
        <v>1</v>
      </c>
      <c r="C158" s="85"/>
      <c r="D158" s="85"/>
      <c r="E158" s="85" t="s">
        <v>197</v>
      </c>
      <c r="F158" s="85" t="s">
        <v>198</v>
      </c>
      <c r="G158" s="85" t="s">
        <v>199</v>
      </c>
      <c r="H158" s="85"/>
      <c r="I158" s="96"/>
    </row>
    <row r="159" spans="1:9" ht="17" thickBot="1">
      <c r="A159" s="102"/>
      <c r="B159" s="86"/>
      <c r="C159" s="87"/>
      <c r="D159" s="87"/>
      <c r="E159" s="87"/>
      <c r="F159" s="87"/>
      <c r="G159" s="87"/>
      <c r="H159" s="87"/>
      <c r="I159" s="87"/>
    </row>
    <row r="160" spans="1:9" ht="33.5" thickBot="1">
      <c r="A160" s="91" t="s">
        <v>72</v>
      </c>
      <c r="B160" s="85">
        <v>1</v>
      </c>
      <c r="C160" s="85" t="s">
        <v>158</v>
      </c>
      <c r="D160" s="85" t="s">
        <v>200</v>
      </c>
      <c r="E160" s="85" t="s">
        <v>201</v>
      </c>
      <c r="F160" s="85" t="s">
        <v>202</v>
      </c>
      <c r="G160" s="85" t="s">
        <v>203</v>
      </c>
      <c r="H160" s="88" t="s">
        <v>204</v>
      </c>
      <c r="I160" s="96"/>
    </row>
    <row r="161" spans="1:9" ht="50" thickBot="1">
      <c r="A161" s="92" t="s">
        <v>61</v>
      </c>
      <c r="B161" s="87">
        <v>1</v>
      </c>
      <c r="C161" s="87" t="s">
        <v>175</v>
      </c>
      <c r="D161" s="87" t="s">
        <v>205</v>
      </c>
      <c r="E161" s="87" t="s">
        <v>176</v>
      </c>
      <c r="F161" s="87" t="s">
        <v>206</v>
      </c>
      <c r="G161" s="87" t="s">
        <v>207</v>
      </c>
      <c r="H161" s="87"/>
      <c r="I161" s="96"/>
    </row>
    <row r="162" spans="1:9" ht="33.5" thickBot="1">
      <c r="A162" s="84" t="s">
        <v>70</v>
      </c>
      <c r="B162" s="85">
        <v>1</v>
      </c>
      <c r="C162" s="85"/>
      <c r="D162" s="85"/>
      <c r="E162" s="85" t="s">
        <v>208</v>
      </c>
      <c r="F162" s="85" t="s">
        <v>209</v>
      </c>
      <c r="G162" s="85" t="s">
        <v>210</v>
      </c>
      <c r="H162" s="85"/>
      <c r="I162" s="37"/>
    </row>
    <row r="163" spans="1:9" ht="15.5">
      <c r="A163" s="73"/>
    </row>
    <row r="164" spans="1:9" ht="209">
      <c r="A164" s="76" t="s">
        <v>211</v>
      </c>
    </row>
    <row r="165" spans="1:9" ht="357">
      <c r="A165" s="75" t="s">
        <v>212</v>
      </c>
    </row>
    <row r="166" spans="1:9" ht="15" thickBot="1">
      <c r="A166" s="75" t="s">
        <v>213</v>
      </c>
    </row>
    <row r="167" spans="1:9" ht="66.5" thickBot="1">
      <c r="A167" s="110" t="s">
        <v>214</v>
      </c>
      <c r="B167" s="111">
        <v>36</v>
      </c>
    </row>
    <row r="168" spans="1:9" ht="33.5" thickBot="1">
      <c r="A168" s="103" t="s">
        <v>215</v>
      </c>
      <c r="B168" s="104">
        <v>12</v>
      </c>
    </row>
    <row r="169" spans="1:9" ht="33.5" thickBot="1">
      <c r="A169" s="92" t="s">
        <v>216</v>
      </c>
      <c r="B169" s="105">
        <v>318</v>
      </c>
    </row>
    <row r="170" spans="1:9" ht="33">
      <c r="A170" s="106" t="s">
        <v>217</v>
      </c>
      <c r="B170" s="112">
        <v>68</v>
      </c>
    </row>
    <row r="171" spans="1:9" ht="83" thickBot="1">
      <c r="A171" s="107" t="s">
        <v>218</v>
      </c>
      <c r="B171" s="113"/>
    </row>
    <row r="172" spans="1:9" ht="17" thickBot="1">
      <c r="A172" s="108" t="s">
        <v>219</v>
      </c>
      <c r="B172" s="109">
        <v>398</v>
      </c>
    </row>
    <row r="173" spans="1:9" ht="15" thickBot="1">
      <c r="A173" s="75" t="s">
        <v>220</v>
      </c>
    </row>
    <row r="174" spans="1:9" ht="66.5" thickBot="1">
      <c r="A174" s="110" t="s">
        <v>214</v>
      </c>
      <c r="B174" s="111">
        <v>36</v>
      </c>
    </row>
    <row r="175" spans="1:9" ht="33.5" thickBot="1">
      <c r="A175" s="103" t="s">
        <v>215</v>
      </c>
      <c r="B175" s="104">
        <v>12</v>
      </c>
    </row>
    <row r="176" spans="1:9" ht="33.5" thickBot="1">
      <c r="A176" s="92" t="s">
        <v>216</v>
      </c>
      <c r="B176" s="105">
        <v>225</v>
      </c>
    </row>
    <row r="177" spans="1:2" ht="33">
      <c r="A177" s="106" t="s">
        <v>217</v>
      </c>
      <c r="B177" s="112">
        <v>100</v>
      </c>
    </row>
    <row r="178" spans="1:2" ht="83" thickBot="1">
      <c r="A178" s="107" t="s">
        <v>218</v>
      </c>
      <c r="B178" s="113"/>
    </row>
    <row r="179" spans="1:2" ht="17" thickBot="1">
      <c r="A179" s="108" t="s">
        <v>219</v>
      </c>
      <c r="B179" s="109">
        <v>337</v>
      </c>
    </row>
    <row r="180" spans="1:2" ht="15" thickBot="1">
      <c r="A180" s="75" t="s">
        <v>221</v>
      </c>
    </row>
    <row r="181" spans="1:2" ht="66.5" thickBot="1">
      <c r="A181" s="110" t="s">
        <v>214</v>
      </c>
      <c r="B181" s="111">
        <v>36</v>
      </c>
    </row>
    <row r="182" spans="1:2" ht="33.5" thickBot="1">
      <c r="A182" s="103" t="s">
        <v>215</v>
      </c>
      <c r="B182" s="104">
        <v>11</v>
      </c>
    </row>
    <row r="183" spans="1:2" ht="33.5" thickBot="1">
      <c r="A183" s="92" t="s">
        <v>216</v>
      </c>
      <c r="B183" s="105">
        <v>206</v>
      </c>
    </row>
    <row r="184" spans="1:2" ht="33">
      <c r="A184" s="106" t="s">
        <v>217</v>
      </c>
      <c r="B184" s="112">
        <v>76</v>
      </c>
    </row>
    <row r="185" spans="1:2" ht="83" thickBot="1">
      <c r="A185" s="107" t="s">
        <v>218</v>
      </c>
      <c r="B185" s="113"/>
    </row>
    <row r="186" spans="1:2" ht="17" thickBot="1">
      <c r="A186" s="108" t="s">
        <v>219</v>
      </c>
      <c r="B186" s="109">
        <v>293</v>
      </c>
    </row>
    <row r="187" spans="1:2" ht="15" thickBot="1">
      <c r="A187" s="75" t="s">
        <v>222</v>
      </c>
    </row>
    <row r="188" spans="1:2" ht="66.5" thickBot="1">
      <c r="A188" s="110" t="s">
        <v>214</v>
      </c>
      <c r="B188" s="111">
        <v>36</v>
      </c>
    </row>
    <row r="189" spans="1:2" ht="33.5" thickBot="1">
      <c r="A189" s="103" t="s">
        <v>215</v>
      </c>
      <c r="B189" s="104">
        <v>11</v>
      </c>
    </row>
    <row r="190" spans="1:2" ht="33.5" thickBot="1">
      <c r="A190" s="92" t="s">
        <v>216</v>
      </c>
      <c r="B190" s="105">
        <v>167</v>
      </c>
    </row>
    <row r="191" spans="1:2" ht="33">
      <c r="A191" s="106" t="s">
        <v>217</v>
      </c>
      <c r="B191" s="112">
        <v>82</v>
      </c>
    </row>
    <row r="192" spans="1:2" ht="83" thickBot="1">
      <c r="A192" s="107" t="s">
        <v>218</v>
      </c>
      <c r="B192" s="113"/>
    </row>
    <row r="193" spans="1:2" ht="17" thickBot="1">
      <c r="A193" s="108" t="s">
        <v>219</v>
      </c>
      <c r="B193" s="109">
        <v>260</v>
      </c>
    </row>
    <row r="194" spans="1:2" ht="21.5" thickBot="1">
      <c r="A194" s="75" t="s">
        <v>223</v>
      </c>
    </row>
    <row r="195" spans="1:2" ht="66.5" thickBot="1">
      <c r="A195" s="110" t="s">
        <v>214</v>
      </c>
      <c r="B195" s="111">
        <v>36</v>
      </c>
    </row>
    <row r="196" spans="1:2" ht="33.5" thickBot="1">
      <c r="A196" s="103" t="s">
        <v>215</v>
      </c>
      <c r="B196" s="104">
        <v>6</v>
      </c>
    </row>
    <row r="197" spans="1:2" ht="33.5" thickBot="1">
      <c r="A197" s="92" t="s">
        <v>216</v>
      </c>
      <c r="B197" s="105">
        <v>114</v>
      </c>
    </row>
    <row r="198" spans="1:2" ht="33">
      <c r="A198" s="106" t="s">
        <v>217</v>
      </c>
      <c r="B198" s="112">
        <v>121</v>
      </c>
    </row>
    <row r="199" spans="1:2" ht="83" thickBot="1">
      <c r="A199" s="107" t="s">
        <v>218</v>
      </c>
      <c r="B199" s="113"/>
    </row>
    <row r="200" spans="1:2" ht="17" thickBot="1">
      <c r="A200" s="108" t="s">
        <v>219</v>
      </c>
      <c r="B200" s="109">
        <v>241</v>
      </c>
    </row>
    <row r="201" spans="1:2" ht="84.5" thickBot="1">
      <c r="A201" s="75" t="s">
        <v>224</v>
      </c>
    </row>
    <row r="202" spans="1:2" ht="66.5" thickBot="1">
      <c r="A202" s="110" t="s">
        <v>214</v>
      </c>
      <c r="B202" s="111">
        <v>36</v>
      </c>
    </row>
    <row r="203" spans="1:2" ht="33.5" thickBot="1">
      <c r="A203" s="103" t="s">
        <v>215</v>
      </c>
      <c r="B203" s="104">
        <v>5</v>
      </c>
    </row>
    <row r="204" spans="1:2" ht="33.5" thickBot="1">
      <c r="A204" s="92" t="s">
        <v>216</v>
      </c>
      <c r="B204" s="105">
        <v>68</v>
      </c>
    </row>
    <row r="205" spans="1:2" ht="33">
      <c r="A205" s="106" t="s">
        <v>217</v>
      </c>
      <c r="B205" s="112">
        <v>92</v>
      </c>
    </row>
    <row r="206" spans="1:2" ht="83" thickBot="1">
      <c r="A206" s="107" t="s">
        <v>218</v>
      </c>
      <c r="B206" s="113"/>
    </row>
    <row r="207" spans="1:2" ht="17" thickBot="1">
      <c r="A207" s="108" t="s">
        <v>219</v>
      </c>
      <c r="B207" s="109">
        <v>165</v>
      </c>
    </row>
    <row r="208" spans="1:2" ht="76">
      <c r="A208" s="76" t="s">
        <v>225</v>
      </c>
    </row>
    <row r="209" spans="1:1" ht="232">
      <c r="A209" s="20" t="s">
        <v>226</v>
      </c>
    </row>
    <row r="210" spans="1:1" ht="336">
      <c r="A210" s="114" t="s">
        <v>227</v>
      </c>
    </row>
    <row r="211" spans="1:1" ht="409.5">
      <c r="A211" s="114" t="s">
        <v>228</v>
      </c>
    </row>
    <row r="212" spans="1:1" ht="283.5">
      <c r="A212" s="114" t="s">
        <v>229</v>
      </c>
    </row>
    <row r="213" spans="1:1" ht="409.5">
      <c r="A213" s="20" t="s">
        <v>230</v>
      </c>
    </row>
    <row r="214" spans="1:1" ht="409.5">
      <c r="A214" s="20" t="s">
        <v>231</v>
      </c>
    </row>
    <row r="215" spans="1:1" ht="73.5">
      <c r="A215" s="114" t="s">
        <v>232</v>
      </c>
    </row>
    <row r="216" spans="1:1" ht="409.5">
      <c r="A216" s="20" t="s">
        <v>233</v>
      </c>
    </row>
    <row r="217" spans="1:1" ht="63">
      <c r="A217" s="79" t="s">
        <v>234</v>
      </c>
    </row>
    <row r="218" spans="1:1" ht="84">
      <c r="A218" s="114" t="s">
        <v>235</v>
      </c>
    </row>
    <row r="219" spans="1:1" ht="304.5">
      <c r="A219" s="20" t="s">
        <v>236</v>
      </c>
    </row>
    <row r="220" spans="1:1" ht="170.5">
      <c r="A220" s="115" t="s">
        <v>237</v>
      </c>
    </row>
    <row r="221" spans="1:1" ht="348">
      <c r="A221" s="116" t="s">
        <v>238</v>
      </c>
    </row>
    <row r="222" spans="1:1" ht="42">
      <c r="A222" s="75" t="s">
        <v>239</v>
      </c>
    </row>
    <row r="223" spans="1:1" ht="31.5">
      <c r="A223" s="79" t="s">
        <v>240</v>
      </c>
    </row>
    <row r="224" spans="1:1" ht="168">
      <c r="A224" s="114" t="s">
        <v>241</v>
      </c>
    </row>
    <row r="225" spans="1:1" ht="42">
      <c r="A225" s="79" t="s">
        <v>242</v>
      </c>
    </row>
    <row r="226" spans="1:1" ht="409.5">
      <c r="A226" s="114" t="s">
        <v>243</v>
      </c>
    </row>
    <row r="227" spans="1:1">
      <c r="A227" s="79" t="s">
        <v>244</v>
      </c>
    </row>
    <row r="228" spans="1:1" ht="210">
      <c r="A228" s="114" t="s">
        <v>245</v>
      </c>
    </row>
    <row r="229" spans="1:1" ht="409.5">
      <c r="A229" s="116" t="s">
        <v>246</v>
      </c>
    </row>
    <row r="230" spans="1:1" ht="93">
      <c r="A230" s="115" t="s">
        <v>247</v>
      </c>
    </row>
    <row r="231" spans="1:1" ht="178.5">
      <c r="A231" s="114" t="s">
        <v>248</v>
      </c>
    </row>
    <row r="232" spans="1:1" ht="283.5">
      <c r="A232" s="114" t="s">
        <v>249</v>
      </c>
    </row>
    <row r="233" spans="1:1" ht="189">
      <c r="A233" s="114" t="s">
        <v>250</v>
      </c>
    </row>
    <row r="234" spans="1:1" ht="78">
      <c r="A234" s="77" t="s">
        <v>251</v>
      </c>
    </row>
    <row r="235" spans="1:1" ht="409.5">
      <c r="A235" s="116" t="s">
        <v>252</v>
      </c>
    </row>
    <row r="236" spans="1:1" ht="105">
      <c r="A236" s="75" t="s">
        <v>253</v>
      </c>
    </row>
    <row r="237" spans="1:1" ht="52.5">
      <c r="A237" s="114" t="s">
        <v>254</v>
      </c>
    </row>
    <row r="238" spans="1:1" ht="63">
      <c r="A238" s="114" t="s">
        <v>255</v>
      </c>
    </row>
    <row r="239" spans="1:1" ht="21">
      <c r="A239" s="114" t="s">
        <v>256</v>
      </c>
    </row>
    <row r="240" spans="1:1" ht="21">
      <c r="A240" s="114" t="s">
        <v>257</v>
      </c>
    </row>
    <row r="241" spans="1:1" ht="63">
      <c r="A241" s="114" t="s">
        <v>258</v>
      </c>
    </row>
    <row r="242" spans="1:1" ht="52.5">
      <c r="A242" s="114" t="s">
        <v>259</v>
      </c>
    </row>
    <row r="243" spans="1:1" ht="52.5">
      <c r="A243" s="114" t="s">
        <v>260</v>
      </c>
    </row>
    <row r="244" spans="1:1" ht="42">
      <c r="A244" s="114" t="s">
        <v>261</v>
      </c>
    </row>
    <row r="245" spans="1:1" ht="42">
      <c r="A245" s="114" t="s">
        <v>262</v>
      </c>
    </row>
    <row r="246" spans="1:1" ht="42">
      <c r="A246" s="114" t="s">
        <v>263</v>
      </c>
    </row>
    <row r="247" spans="1:1" ht="52.5">
      <c r="A247" s="114" t="s">
        <v>264</v>
      </c>
    </row>
    <row r="248" spans="1:1" ht="52.5">
      <c r="A248" s="114" t="s">
        <v>265</v>
      </c>
    </row>
    <row r="249" spans="1:1" ht="31.5">
      <c r="A249" s="114" t="s">
        <v>266</v>
      </c>
    </row>
    <row r="250" spans="1:1" ht="31.5">
      <c r="A250" s="114" t="s">
        <v>267</v>
      </c>
    </row>
    <row r="251" spans="1:1" ht="52.5">
      <c r="A251" s="114" t="s">
        <v>268</v>
      </c>
    </row>
    <row r="252" spans="1:1" ht="42">
      <c r="A252" s="114" t="s">
        <v>269</v>
      </c>
    </row>
    <row r="253" spans="1:1" ht="42">
      <c r="A253" s="114" t="s">
        <v>270</v>
      </c>
    </row>
    <row r="254" spans="1:1" ht="42">
      <c r="A254" s="114" t="s">
        <v>271</v>
      </c>
    </row>
    <row r="255" spans="1:1" ht="31.5">
      <c r="A255" s="114" t="s">
        <v>272</v>
      </c>
    </row>
    <row r="256" spans="1:1" ht="42">
      <c r="A256" s="114" t="s">
        <v>273</v>
      </c>
    </row>
    <row r="257" spans="1:1" ht="77.5">
      <c r="A257" s="115" t="s">
        <v>147</v>
      </c>
    </row>
    <row r="258" spans="1:1" ht="126">
      <c r="A258" s="83" t="s">
        <v>274</v>
      </c>
    </row>
    <row r="259" spans="1:1" ht="157.5">
      <c r="A259" s="83" t="s">
        <v>275</v>
      </c>
    </row>
    <row r="260" spans="1:1" ht="145">
      <c r="A260" s="20" t="s">
        <v>276</v>
      </c>
    </row>
    <row r="261" spans="1:1" ht="217.5">
      <c r="A261" s="20" t="s">
        <v>277</v>
      </c>
    </row>
    <row r="262" spans="1:1" ht="290">
      <c r="A262" s="20" t="s">
        <v>278</v>
      </c>
    </row>
    <row r="263" spans="1:1" ht="348">
      <c r="A263" s="20" t="s">
        <v>279</v>
      </c>
    </row>
    <row r="264" spans="1:1" ht="304.5">
      <c r="A264" s="20" t="s">
        <v>280</v>
      </c>
    </row>
    <row r="265" spans="1:1" ht="319">
      <c r="A265" s="20" t="s">
        <v>281</v>
      </c>
    </row>
    <row r="266" spans="1:1" ht="304.5">
      <c r="A266" s="20" t="s">
        <v>282</v>
      </c>
    </row>
    <row r="267" spans="1:1" ht="217.5">
      <c r="A267" s="20" t="s">
        <v>283</v>
      </c>
    </row>
    <row r="268" spans="1:1" ht="304.5">
      <c r="A268" s="20" t="s">
        <v>284</v>
      </c>
    </row>
    <row r="269" spans="1:1" ht="348">
      <c r="A269" s="20" t="s">
        <v>285</v>
      </c>
    </row>
    <row r="270" spans="1:1" ht="232">
      <c r="A270" s="20" t="s">
        <v>286</v>
      </c>
    </row>
    <row r="271" spans="1:1" ht="319">
      <c r="A271" s="20" t="s">
        <v>287</v>
      </c>
    </row>
    <row r="272" spans="1:1" ht="409.5">
      <c r="A272" s="20" t="s">
        <v>288</v>
      </c>
    </row>
    <row r="273" spans="1:1" ht="409.5">
      <c r="A273" s="20" t="s">
        <v>289</v>
      </c>
    </row>
    <row r="274" spans="1:1" ht="409.5">
      <c r="A274" s="20" t="s">
        <v>290</v>
      </c>
    </row>
    <row r="275" spans="1:1" ht="261">
      <c r="A275" s="20" t="s">
        <v>291</v>
      </c>
    </row>
    <row r="276" spans="1:1">
      <c r="A276" s="118"/>
    </row>
    <row r="277" spans="1:1">
      <c r="A277" s="118" t="s">
        <v>310</v>
      </c>
    </row>
    <row r="278" spans="1:1">
      <c r="A278" s="119"/>
    </row>
    <row r="279" spans="1:1" ht="15" thickBot="1">
      <c r="A279" s="119"/>
    </row>
    <row r="280" spans="1:1">
      <c r="A280" s="120" t="s">
        <v>311</v>
      </c>
    </row>
    <row r="281" spans="1:1">
      <c r="A281" s="17" t="s">
        <v>312</v>
      </c>
    </row>
  </sheetData>
  <mergeCells count="12">
    <mergeCell ref="B170:B171"/>
    <mergeCell ref="B177:B178"/>
    <mergeCell ref="B184:B185"/>
    <mergeCell ref="B191:B192"/>
    <mergeCell ref="B198:B199"/>
    <mergeCell ref="B205:B206"/>
    <mergeCell ref="A43:A44"/>
    <mergeCell ref="M43:M44"/>
    <mergeCell ref="N43:N44"/>
    <mergeCell ref="O43:O44"/>
    <mergeCell ref="A147:A149"/>
    <mergeCell ref="A150:A159"/>
  </mergeCells>
  <hyperlinks>
    <hyperlink ref="A5" r:id="rId1" tooltip="See a list of every capture for this URL" display="https://web.archive.org/web/*/https:/www.worldometers.info/coronavirus/country/us/" xr:uid="{B69F9BD5-2AC1-4631-9A20-748ADB858F8D}"/>
    <hyperlink ref="A7" r:id="rId2" tooltip="01 Sep 2023" display="https://web.archive.org/web/20230901173214/https:/www.worldometers.info/coronavirus/country/us/" xr:uid="{578D6B6E-8212-463D-BF72-EABC9E7B1A21}"/>
    <hyperlink ref="A9" r:id="rId3" tooltip="01 Oct 2022" display="https://web.archive.org/web/20221001200704/https:/www.worldometers.info/coronavirus/country/us/" xr:uid="{AB070EEF-BAED-4AF4-98C4-43485847D0B6}"/>
    <hyperlink ref="A11" r:id="rId4" location="expand" display="https://web.archive.org/web/20231001210627/https:/www.worldometers.info/coronavirus/country/us/ - expand" xr:uid="{167B65C7-36DC-4D8A-9C60-ED840D7521F7}"/>
    <hyperlink ref="A13" r:id="rId5" display="https://web.archive.org/web/20231001210627/https:/www.worldometers.info/coronavirus/" xr:uid="{7EE39455-B173-4B17-A204-5882A6A3881B}"/>
    <hyperlink ref="A14" r:id="rId6" display="https://web.archive.org/web/20231001210627/https:/www.worldometers.info/population/" xr:uid="{C0CA6A17-B305-453F-A020-D0BEC9DB94D5}"/>
    <hyperlink ref="A26" r:id="rId7" display="https://web.archive.org/web/20231001210627/https:/covid19.healthdata.org/united-states-of-america" xr:uid="{27B7F1A4-E1D7-4BEA-9C16-B554CE9D5876}"/>
    <hyperlink ref="A34" r:id="rId8" display="javascript: void(0);" xr:uid="{1196E2BE-D5EC-417C-A356-02C234A806F8}"/>
    <hyperlink ref="A36" r:id="rId9" display="javascript: void(0);" xr:uid="{D03E32CF-AFC4-4C68-B0AC-B0B2F3857BFA}"/>
    <hyperlink ref="A37" r:id="rId10" display="https://web.archive.org/web/20231001210627/https:/www.worldometers.info/coronavirus/about/" xr:uid="{D346930C-807B-48C9-A342-01636A127A91}"/>
    <hyperlink ref="A38" r:id="rId11" display="https://web.archive.org/web/20231001210627/https:/www.worldometers.info/report_us/" xr:uid="{411FA25A-BFB9-4C4B-A23E-46DD8A5D1003}"/>
    <hyperlink ref="A40" r:id="rId12" location="nav-today" display="https://web.archive.org/web/20231001210627/https:/www.worldometers.info/coronavirus/country/us/ - nav-today" xr:uid="{84B4270B-71A5-49DE-82A2-E10740080670}"/>
    <hyperlink ref="A41" r:id="rId13" location="nav-yesterday" display="https://web.archive.org/web/20231001210627/https:/www.worldometers.info/coronavirus/country/us/ - nav-yesterday" xr:uid="{2C824989-4B73-4072-96D9-4F79AB7BB01E}"/>
    <hyperlink ref="B46" r:id="rId14" display="https://web.archive.org/web/20231001210627/https:/www.worldometers.info/coronavirus/usa/california/" xr:uid="{12E87E69-05B6-413F-BB2B-7D9A33517612}"/>
    <hyperlink ref="N46" r:id="rId15" display="https://web.archive.org/web/20231001210627/https:/covid19.ca.gov/state-dashboard/" xr:uid="{C4D556E3-0940-47C1-83F5-8F30FC98555E}"/>
    <hyperlink ref="O46" r:id="rId16" display="https://web.archive.org/web/20231001210627/https:/covid19.healthdata.org/united-states-of-america/california" xr:uid="{B7CDF447-FFA9-4F60-A8D8-9E7F0200C80A}"/>
    <hyperlink ref="B47" r:id="rId17" display="https://web.archive.org/web/20231001210627/https:/www.worldometers.info/coronavirus/usa/texas/" xr:uid="{C74A0881-3270-47AB-BBB0-5B09D077A8E0}"/>
    <hyperlink ref="N47" r:id="rId18" display="https://web.archive.org/web/20231001210627/https:/www.dshs.texas.gov/covid-19-coronavirus-disease/texas-covid-19-surveillance" xr:uid="{A44F010B-7E37-4963-A417-057E7C0D071C}"/>
    <hyperlink ref="O47" r:id="rId19" display="https://web.archive.org/web/20231001210627/https:/covid19.healthdata.org/united-states-of-america/texas" xr:uid="{03BBBB66-DA93-4CF1-AADC-599CB1DA8C5B}"/>
    <hyperlink ref="B48" r:id="rId20" display="https://web.archive.org/web/20231001210627/https:/www.worldometers.info/coronavirus/usa/florida/" xr:uid="{41E8FFD1-A410-4BC9-89E5-9441D637D03A}"/>
    <hyperlink ref="N48" r:id="rId21" display="https://web.archive.org/web/20231001210627/https:/floridahealthcovid19.gov/" xr:uid="{1011A83B-885A-4DDE-9D20-588F053666F1}"/>
    <hyperlink ref="O48" r:id="rId22" display="https://web.archive.org/web/20231001210627/https:/covid19.healthdata.org/united-states-of-america/florida" xr:uid="{4F534DAF-DD0F-4EEB-AE5C-386FF0A3A5F6}"/>
    <hyperlink ref="B49" r:id="rId23" display="https://web.archive.org/web/20231001210627/https:/www.worldometers.info/coronavirus/usa/new-york/" xr:uid="{B17C79C0-FC8C-4C36-904A-81640877EDD8}"/>
    <hyperlink ref="O49" r:id="rId24" display="https://web.archive.org/web/20231001210627/https:/covid19.healthdata.org/united-states-of-america/new-york" xr:uid="{FCF5F652-28B2-4ADA-BE9D-B9696907B412}"/>
    <hyperlink ref="B50" r:id="rId25" display="https://web.archive.org/web/20231001210627/https:/www.worldometers.info/coronavirus/usa/illinois/" xr:uid="{E43BBE05-2594-42B4-91DD-BE1EFAC641BE}"/>
    <hyperlink ref="N50" r:id="rId26" display="https://web.archive.org/web/20231001210627/https:/dph.illinois.gov/covid19.html" xr:uid="{B173BC37-4591-4B63-BF31-CC073E784084}"/>
    <hyperlink ref="O50" r:id="rId27" display="https://web.archive.org/web/20231001210627/https:/covid19.healthdata.org/united-states-of-america/illinois" xr:uid="{1C66E2B6-2E40-4498-B52B-82FA6572147E}"/>
    <hyperlink ref="B51" r:id="rId28" display="https://web.archive.org/web/20231001210627/https:/www.worldometers.info/coronavirus/usa/pennsylvania/" xr:uid="{344D815C-F5C9-4CA9-9218-A996FB77BF13}"/>
    <hyperlink ref="N51" r:id="rId29" display="https://web.archive.org/web/20231001210627/https:/www.health.pa.gov/topics/disease/coronavirus/Pages/Cases.aspx" xr:uid="{3F67E35A-EDD4-473E-BE4B-26888788CE42}"/>
    <hyperlink ref="O51" r:id="rId30" display="https://web.archive.org/web/20231001210627/https:/covid19.healthdata.org/united-states-of-america/pennsylvania" xr:uid="{0199AC19-21AC-4FCF-82DE-3427DFD1D9CF}"/>
    <hyperlink ref="B52" r:id="rId31" display="https://web.archive.org/web/20231001210627/https:/www.worldometers.info/coronavirus/usa/ohio/" xr:uid="{5CF7D64F-E6A4-40E7-9BDE-52DBE55F3257}"/>
    <hyperlink ref="O52" r:id="rId32" display="https://web.archive.org/web/20231001210627/https:/covid19.healthdata.org/united-states-of-america/ohio" xr:uid="{8262C65F-4B3D-4E3F-A987-D02172E42CC4}"/>
    <hyperlink ref="B53" r:id="rId33" display="https://web.archive.org/web/20231001210627/https:/www.worldometers.info/coronavirus/usa/north-carolina/" xr:uid="{0B43319D-0BEF-4749-A50F-20887C5A7303}"/>
    <hyperlink ref="O53" r:id="rId34" display="https://web.archive.org/web/20231001210627/https:/covid19.healthdata.org/united-states-of-america/north-carolina" xr:uid="{E201EB22-9F9A-484D-B447-DB5A98CB3339}"/>
    <hyperlink ref="B54" r:id="rId35" display="https://web.archive.org/web/20231001210627/https:/www.worldometers.info/coronavirus/usa/georgia/" xr:uid="{F1184919-6580-4890-A8F9-6579F0237BA3}"/>
    <hyperlink ref="N54" r:id="rId36" display="https://web.archive.org/web/20231001210627/https:/dph.georgia.gov/covid-19-status-report" xr:uid="{588C9086-1D76-4626-8959-2EB5749D24F3}"/>
    <hyperlink ref="O54" r:id="rId37" display="https://web.archive.org/web/20231001210627/https:/covid19.healthdata.org/united-states-of-america/georgia" xr:uid="{30A83F8B-6A8A-4442-9CF8-0E05A7C802B8}"/>
    <hyperlink ref="B55" r:id="rId38" display="https://web.archive.org/web/20231001210627/https:/www.worldometers.info/coronavirus/usa/michigan/" xr:uid="{FD2D2D6C-98CD-498E-8DD5-5D34D20ECD26}"/>
    <hyperlink ref="O55" r:id="rId39" display="https://web.archive.org/web/20231001210627/https:/covid19.healthdata.org/united-states-of-america/michigan" xr:uid="{8837AD8C-B93C-446C-A9A5-C2476C186424}"/>
    <hyperlink ref="B56" r:id="rId40" display="https://web.archive.org/web/20231001210627/https:/www.worldometers.info/coronavirus/usa/new-jersey/" xr:uid="{0BE41D02-D9C1-4DD6-9EDA-11F0F7C54081}"/>
    <hyperlink ref="N56" r:id="rId41" display="https://web.archive.org/web/20231001210627/https:/nj.gov/health/cd/topics/covid2019_dashboard.shtml" xr:uid="{7B21773F-E874-4035-8D3A-D4AE5B4B11A7}"/>
    <hyperlink ref="O56" r:id="rId42" display="https://web.archive.org/web/20231001210627/https:/covid19.healthdata.org/united-states-of-america/new-jersey" xr:uid="{31259852-F82A-44C6-B77B-E514775B29F6}"/>
    <hyperlink ref="B57" r:id="rId43" display="https://web.archive.org/web/20231001210627/https:/www.worldometers.info/coronavirus/usa/tennessee/" xr:uid="{2A608013-E014-4C1C-B2F8-2EA3F57890A8}"/>
    <hyperlink ref="N57" r:id="rId44" display="https://web.archive.org/web/20231001210627/https:/www.tn.gov/health/cedep/ncov.html" xr:uid="{41F846F5-FDD6-408E-A06D-6423F9A14035}"/>
    <hyperlink ref="O57" r:id="rId45" display="https://web.archive.org/web/20231001210627/https:/covid19.healthdata.org/united-states-of-america/tennessee" xr:uid="{0DE48704-075E-4F0B-8820-226DDB833FA0}"/>
    <hyperlink ref="B58" r:id="rId46" display="https://web.archive.org/web/20231001210627/https:/www.worldometers.info/coronavirus/usa/arizona/" xr:uid="{D691803D-A008-48CD-9F58-50F865A385C3}"/>
    <hyperlink ref="N58" r:id="rId47" display="https://web.archive.org/web/20231001210627/https:/www.azdhs.gov/covid19/data/index.php" xr:uid="{5BB509F4-3B2E-4DC8-9CEA-09E686B25E95}"/>
    <hyperlink ref="O58" r:id="rId48" display="https://web.archive.org/web/20231001210627/https:/covid19.healthdata.org/united-states-of-america/arizona" xr:uid="{A4D59813-8905-4DE5-9E7C-F24B875EEC1C}"/>
    <hyperlink ref="B59" r:id="rId49" display="https://web.archive.org/web/20231001210627/https:/www.worldometers.info/coronavirus/usa/virginia/" xr:uid="{F8CE3AE8-D902-46A4-AF08-404F88322BBF}"/>
    <hyperlink ref="O59" r:id="rId50" display="https://web.archive.org/web/20231001210627/https:/covid19.healthdata.org/united-states-of-america/virginia" xr:uid="{603B970E-3C91-433B-8782-9A53BFCB4E16}"/>
    <hyperlink ref="B60" r:id="rId51" display="https://web.archive.org/web/20231001210627/https:/www.worldometers.info/coronavirus/usa/massachusetts/" xr:uid="{EC6001C0-B2A4-4AD5-BE15-398356ABD0B6}"/>
    <hyperlink ref="N60" r:id="rId52" display="https://web.archive.org/web/20231001210627/https:/www.mass.gov/info-details/covid-19-cases-quarantine-and-monitoring" xr:uid="{19AF0AC3-D5D8-4FA1-A5F1-DE9D095F7584}"/>
    <hyperlink ref="O60" r:id="rId53" display="https://web.archive.org/web/20231001210627/https:/covid19.healthdata.org/united-states-of-america/massachusetts" xr:uid="{A0031A94-3334-4C95-83C6-851D57E85378}"/>
    <hyperlink ref="B61" r:id="rId54" display="https://web.archive.org/web/20231001210627/https:/www.worldometers.info/coronavirus/usa/indiana/" xr:uid="{71C8319F-D53F-4FF1-B4BA-85BC0B2739CB}"/>
    <hyperlink ref="O61" r:id="rId55" display="https://web.archive.org/web/20231001210627/https:/covid19.healthdata.org/united-states-of-america/indiana" xr:uid="{7F26A3A1-2FF1-400B-B51F-9F263F02233E}"/>
    <hyperlink ref="B62" r:id="rId56" display="https://web.archive.org/web/20231001210627/https:/www.worldometers.info/coronavirus/usa/wisconsin/" xr:uid="{97FDEDC3-7B56-427B-AD7F-1613E585F5EC}"/>
    <hyperlink ref="N62" r:id="rId57" display="https://web.archive.org/web/20231001210627/https:/www.dhs.wisconsin.gov/covid-19/cases.htm" xr:uid="{4806AE78-4348-450A-865A-AEBEAC9969C5}"/>
    <hyperlink ref="O62" r:id="rId58" display="https://web.archive.org/web/20231001210627/https:/covid19.healthdata.org/united-states-of-america/wisconsin" xr:uid="{EA735062-27D0-4C26-8482-435CBB975E8D}"/>
    <hyperlink ref="B63" r:id="rId59" display="https://web.archive.org/web/20231001210627/https:/www.worldometers.info/coronavirus/usa/washington/" xr:uid="{FEF0A2E0-EDE6-4AF3-9A26-DC5BC9D465A7}"/>
    <hyperlink ref="N63" r:id="rId60" display="https://web.archive.org/web/20231001210627/https:/doh.wa.gov/emergencies/covid-19/data-dashboard" xr:uid="{58246F1A-1C58-469C-AB78-87D89C4D2B05}"/>
    <hyperlink ref="O63" r:id="rId61" display="https://web.archive.org/web/20231001210627/https:/covid19.healthdata.org/united-states-of-america/washington" xr:uid="{8E7B4CCA-C934-4143-AAA0-288C4E13A01B}"/>
    <hyperlink ref="B64" r:id="rId62" display="https://web.archive.org/web/20231001210627/https:/www.worldometers.info/coronavirus/usa/south-carolina/" xr:uid="{5C0D83F2-39A1-4877-A84F-F373B80010E5}"/>
    <hyperlink ref="N64" r:id="rId63" display="https://web.archive.org/web/20231001210627/https:/scdhec.gov/covid19/covid-19-data" xr:uid="{6981D29A-D574-454A-9CE6-08192C676654}"/>
    <hyperlink ref="O64" r:id="rId64" display="https://web.archive.org/web/20231001210627/https:/covid19.healthdata.org/united-states-of-america/south-carolina" xr:uid="{1398533B-B3F7-4B8A-B6B9-0D7D42E37FE3}"/>
    <hyperlink ref="B65" r:id="rId65" display="https://web.archive.org/web/20231001210627/https:/www.worldometers.info/coronavirus/usa/minnesota/" xr:uid="{C1E61ACB-8108-4C83-BD98-292886E9068D}"/>
    <hyperlink ref="O65" r:id="rId66" display="https://web.archive.org/web/20231001210627/https:/covid19.healthdata.org/united-states-of-america/minnesota" xr:uid="{8E85BC25-B878-4954-92EC-CC8450713149}"/>
    <hyperlink ref="B66" r:id="rId67" display="https://web.archive.org/web/20231001210627/https:/www.worldometers.info/coronavirus/usa/colorado/" xr:uid="{017846CE-C274-4FF6-A5F2-86B48D4146B0}"/>
    <hyperlink ref="N66" r:id="rId68" display="https://web.archive.org/web/20231001210627/https:/covid19.colorado.gov/data" xr:uid="{EED6A4C1-851E-4B57-A7F0-990D3667541D}"/>
    <hyperlink ref="O66" r:id="rId69" display="https://web.archive.org/web/20231001210627/https:/covid19.healthdata.org/united-states-of-america/colorado" xr:uid="{B9A4105D-CB03-4840-8A03-B5ACEE0F2E79}"/>
    <hyperlink ref="B67" r:id="rId70" display="https://web.archive.org/web/20231001210627/https:/www.worldometers.info/coronavirus/usa/kentucky/" xr:uid="{680E07B9-5317-46AC-8EF0-FC26EBBAC733}"/>
    <hyperlink ref="O67" r:id="rId71" display="https://web.archive.org/web/20231001210627/https:/covid19.healthdata.org/united-states-of-america/kentucky" xr:uid="{8D98F3F5-38F0-401A-ABA5-0F874EFF4DAC}"/>
    <hyperlink ref="B68" r:id="rId72" display="https://web.archive.org/web/20231001210627/https:/www.worldometers.info/coronavirus/usa/missouri/" xr:uid="{B3696466-9732-484D-8558-93539AB95489}"/>
    <hyperlink ref="O68" r:id="rId73" display="https://web.archive.org/web/20231001210627/https:/covid19.healthdata.org/united-states-of-america/missouri" xr:uid="{4AD2EEA4-8EEB-46DE-A2B3-5CDACEC8C540}"/>
    <hyperlink ref="B69" r:id="rId74" display="https://web.archive.org/web/20231001210627/https:/www.worldometers.info/coronavirus/usa/louisiana/" xr:uid="{A0FF708F-3801-45C4-B518-192792FA0447}"/>
    <hyperlink ref="O69" r:id="rId75" display="https://web.archive.org/web/20231001210627/https:/covid19.healthdata.org/united-states-of-america/louisiana" xr:uid="{4DF638B9-E607-4193-9B37-508AB256B2B9}"/>
    <hyperlink ref="B70" r:id="rId76" display="https://web.archive.org/web/20231001210627/https:/www.worldometers.info/coronavirus/usa/alabama/" xr:uid="{A31B35B5-9F2F-4592-ABFB-5918CEF6C502}"/>
    <hyperlink ref="O70" r:id="rId77" display="https://web.archive.org/web/20231001210627/https:/covid19.healthdata.org/united-states-of-america/alabama" xr:uid="{D9DEFE03-050E-49E3-8982-48AAD2D1107D}"/>
    <hyperlink ref="B71" r:id="rId78" display="https://web.archive.org/web/20231001210627/https:/www.worldometers.info/coronavirus/usa/maryland/" xr:uid="{A3E6733A-227D-4E93-A235-7E6F5C2F937B}"/>
    <hyperlink ref="N71" r:id="rId79" display="https://web.archive.org/web/20231001210627/https:/coronavirus.maryland.gov/" xr:uid="{BD7BBB15-D00D-49BB-8B8F-1A3B614A7A3E}"/>
    <hyperlink ref="O71" r:id="rId80" display="https://web.archive.org/web/20231001210627/https:/covid19.healthdata.org/united-states-of-america/maryland" xr:uid="{1FEEF0E2-4D9A-4924-8138-EB0BC143D7C1}"/>
    <hyperlink ref="B72" r:id="rId81" display="https://web.archive.org/web/20231001210627/https:/www.worldometers.info/coronavirus/usa/oklahoma/" xr:uid="{7C508FAE-E313-4768-89BF-AA25A684452C}"/>
    <hyperlink ref="O72" r:id="rId82" display="https://web.archive.org/web/20231001210627/https:/covid19.healthdata.org/united-states-of-america/oklahoma" xr:uid="{215A549F-0AAE-4AF2-A2CC-8859F576D426}"/>
    <hyperlink ref="B73" r:id="rId83" display="https://web.archive.org/web/20231001210627/https:/www.worldometers.info/coronavirus/usa/utah/" xr:uid="{AFF32718-7FC1-416A-8F2E-36B98F84047E}"/>
    <hyperlink ref="O73" r:id="rId84" display="https://web.archive.org/web/20231001210627/https:/covid19.healthdata.org/united-states-of-america/utah" xr:uid="{D8F23DF3-448C-412B-9C2D-E9B1296D87E7}"/>
    <hyperlink ref="B74" r:id="rId85" display="https://web.archive.org/web/20231001210627/https:/www.worldometers.info/coronavirus/usa/iowa/" xr:uid="{505864C9-4887-48F4-BA30-F8F38E3B7C2E}"/>
    <hyperlink ref="N74" r:id="rId86" display="https://web.archive.org/web/20231001210627/https:/hhs.iowa.gov/covid-19-reporting" xr:uid="{8F05D4D9-F7CD-4BB9-A3E3-98E711FA8006}"/>
    <hyperlink ref="O74" r:id="rId87" display="https://web.archive.org/web/20231001210627/https:/covid19.healthdata.org/united-states-of-america/iowa" xr:uid="{15C78C7C-1602-45B3-80DC-F5B2AC494819}"/>
    <hyperlink ref="B75" r:id="rId88" display="https://web.archive.org/web/20231001210627/https:/www.worldometers.info/coronavirus/usa/arkansas/" xr:uid="{D52D2C58-25AE-40F1-B422-8CED80C0B48D}"/>
    <hyperlink ref="O75" r:id="rId89" display="https://web.archive.org/web/20231001210627/https:/covid19.healthdata.org/united-states-of-america/arkansas" xr:uid="{569B7545-AECF-4440-886E-447891BEA46B}"/>
    <hyperlink ref="B76" r:id="rId90" display="https://web.archive.org/web/20231001210627/https:/www.worldometers.info/coronavirus/usa/mississippi/" xr:uid="{C1E9AEBF-5DED-45DF-81F4-DD065C30CFB9}"/>
    <hyperlink ref="O76" r:id="rId91" display="https://web.archive.org/web/20231001210627/https:/covid19.healthdata.org/united-states-of-america/mississippi" xr:uid="{9C492401-4DEA-4A19-B0B7-EEDB5E1CE156}"/>
    <hyperlink ref="B77" r:id="rId92" display="https://web.archive.org/web/20231001210627/https:/www.worldometers.info/coronavirus/usa/connecticut/" xr:uid="{7A90024B-0AFF-4616-B87E-A899C03CFA05}"/>
    <hyperlink ref="O77" r:id="rId93" display="https://web.archive.org/web/20231001210627/https:/covid19.healthdata.org/united-states-of-america/connecticut" xr:uid="{E7F49C31-AE6C-47E5-9424-9EE5A818CFBC}"/>
    <hyperlink ref="B78" r:id="rId94" display="https://web.archive.org/web/20231001210627/https:/www.worldometers.info/coronavirus/usa/oregon/" xr:uid="{B1830D11-637F-4179-A8F0-F94F08F2003C}"/>
    <hyperlink ref="N78" r:id="rId95" display="https://web.archive.org/web/20231001210627/https:/govstatus.egov.com/OR-OHA-COVID-19" xr:uid="{4A04FFF1-2E13-47E6-B46B-867017E0EDB6}"/>
    <hyperlink ref="O78" r:id="rId96" display="https://web.archive.org/web/20231001210627/https:/covid19.healthdata.org/united-states-of-america/oregon" xr:uid="{F7141187-B40A-44DB-897C-7BD04E37F183}"/>
    <hyperlink ref="B79" r:id="rId97" display="https://web.archive.org/web/20231001210627/https:/www.worldometers.info/coronavirus/usa/kansas/" xr:uid="{CD313BE2-2122-474E-9FE6-E4FC64672AEC}"/>
    <hyperlink ref="O79" r:id="rId98" display="https://web.archive.org/web/20231001210627/https:/covid19.healthdata.org/united-states-of-america/kansas" xr:uid="{A5E737D1-815F-4CA0-AF73-C806AF8C0681}"/>
    <hyperlink ref="B80" r:id="rId99" display="https://web.archive.org/web/20231001210627/https:/www.worldometers.info/coronavirus/usa/nevada/" xr:uid="{7B62F841-6307-49A8-9271-FDF28D03B698}"/>
    <hyperlink ref="O80" r:id="rId100" display="https://web.archive.org/web/20231001210627/https:/covid19.healthdata.org/united-states-of-america/nevada" xr:uid="{9B4C0692-5D09-4D79-8F1C-83BA502357A1}"/>
    <hyperlink ref="B81" r:id="rId101" display="https://web.archive.org/web/20231001210627/https:/www.worldometers.info/coronavirus/usa/new-mexico/" xr:uid="{3FB137B3-DAC6-4048-8E91-090ACEB265AA}"/>
    <hyperlink ref="O81" r:id="rId102" display="https://web.archive.org/web/20231001210627/https:/covid19.healthdata.org/united-states-of-america/new-mexico" xr:uid="{57DFF4C0-C4CA-4CF0-B582-1113792861B4}"/>
    <hyperlink ref="B82" r:id="rId103" display="https://web.archive.org/web/20231001210627/https:/www.worldometers.info/coronavirus/usa/west-virginia/" xr:uid="{2FA6B476-35D0-4D90-8180-55ADCB2AE543}"/>
    <hyperlink ref="N82" r:id="rId104" display="https://web.archive.org/web/20231001210627/https:/dhhr.wv.gov/COVID-19/Pages/default.aspx" xr:uid="{5F7963E8-4E88-4EA4-B1F8-ED46EEB7C6E0}"/>
    <hyperlink ref="O82" r:id="rId105" display="https://web.archive.org/web/20231001210627/https:/covid19.healthdata.org/united-states-of-america/west-virginia" xr:uid="{096DBC46-FB65-4D2A-9156-24ED4E92AB95}"/>
    <hyperlink ref="B83" r:id="rId106" display="https://web.archive.org/web/20231001210627/https:/www.worldometers.info/coronavirus/usa/nebraska/" xr:uid="{32DA2702-FD1E-4FDD-A049-AE0BEAEA0687}"/>
    <hyperlink ref="O83" r:id="rId107" display="https://web.archive.org/web/20231001210627/https:/covid19.healthdata.org/united-states-of-america/nebraska" xr:uid="{A14EB360-A013-439A-BFBF-3EEDE3295235}"/>
    <hyperlink ref="B84" r:id="rId108" display="https://web.archive.org/web/20231001210627/https:/www.worldometers.info/coronavirus/usa/idaho/" xr:uid="{2599E25C-689D-487B-9B0D-A61DFAD1B149}"/>
    <hyperlink ref="O84" r:id="rId109" display="https://web.archive.org/web/20231001210627/https:/covid19.healthdata.org/united-states-of-america/idaho" xr:uid="{787CF7C3-2352-4A04-B541-F6FF9D31484A}"/>
    <hyperlink ref="B85" r:id="rId110" display="https://web.archive.org/web/20231001210627/https:/www.worldometers.info/coronavirus/usa/rhode-island/" xr:uid="{C42E1A9B-4F8D-4A0D-B6CF-248239DD7E31}"/>
    <hyperlink ref="O85" r:id="rId111" display="https://web.archive.org/web/20231001210627/https:/covid19.healthdata.org/united-states-of-america/rhode-island" xr:uid="{2C16E295-5510-4E33-9E74-3BC3B92F8D14}"/>
    <hyperlink ref="B86" r:id="rId112" display="https://web.archive.org/web/20231001210627/https:/www.worldometers.info/coronavirus/usa/hawaii/" xr:uid="{5BB6C3A6-9FFE-49F6-B6F8-72F15E7F9DE5}"/>
    <hyperlink ref="O86" r:id="rId113" display="https://web.archive.org/web/20231001210627/https:/covid19.healthdata.org/united-states-of-america/hawaii" xr:uid="{C0BC2EA8-E6F7-4AF7-8A0B-A53BA0F7319E}"/>
    <hyperlink ref="B87" r:id="rId114" display="https://web.archive.org/web/20231001210627/https:/www.worldometers.info/coronavirus/usa/new-hampshire/" xr:uid="{286C9590-AC5A-4808-A345-83DFE8DFEB38}"/>
    <hyperlink ref="O87" r:id="rId115" display="https://web.archive.org/web/20231001210627/https:/covid19.healthdata.org/united-states-of-america/new-hampshire" xr:uid="{EED36013-90F1-4B8D-8E49-1941E0C5F77A}"/>
    <hyperlink ref="B88" r:id="rId116" display="https://web.archive.org/web/20231001210627/https:/www.worldometers.info/coronavirus/usa/delaware/" xr:uid="{0D44DA0E-4783-4001-A974-EFFE5FADE481}"/>
    <hyperlink ref="O88" r:id="rId117" display="https://web.archive.org/web/20231001210627/https:/covid19.healthdata.org/united-states-of-america/delaware" xr:uid="{12B6B769-BFAE-4E70-9999-8C410B5583DA}"/>
    <hyperlink ref="B89" r:id="rId118" display="https://web.archive.org/web/20231001210627/https:/www.worldometers.info/coronavirus/usa/montana/" xr:uid="{C9310ACB-2E9A-41A8-B8B2-4059346DE6C4}"/>
    <hyperlink ref="O89" r:id="rId119" display="https://web.archive.org/web/20231001210627/https:/covid19.healthdata.org/united-states-of-america/montana" xr:uid="{767AF73F-7725-4026-B0C5-D1F0AC012628}"/>
    <hyperlink ref="B90" r:id="rId120" display="https://web.archive.org/web/20231001210627/https:/www.worldometers.info/coronavirus/usa/maine/" xr:uid="{025A5F53-6F3E-4D35-9B4E-10D4315E828C}"/>
    <hyperlink ref="O90" r:id="rId121" display="https://web.archive.org/web/20231001210627/https:/covid19.healthdata.org/united-states-of-america/maine" xr:uid="{561FCDE2-3B94-45CE-AB4E-16EA2A41CDAC}"/>
    <hyperlink ref="B91" r:id="rId122" display="https://web.archive.org/web/20231001210627/https:/www.worldometers.info/coronavirus/usa/alaska/" xr:uid="{2085EA67-5C49-4171-B75D-40DA41FDFB1E}"/>
    <hyperlink ref="N91" r:id="rId123" display="https://web.archive.org/web/20231001210627/https:/alaska-coronavirus-vaccine-outreach-alaska-dhss.hub.arcgis.com/" xr:uid="{77FD552F-AB58-416C-B0BF-CEBF346CE119}"/>
    <hyperlink ref="O91" r:id="rId124" display="https://web.archive.org/web/20231001210627/https:/covid19.healthdata.org/united-states-of-america/alaska" xr:uid="{0CC10D64-BCC7-41DB-911F-1C80BB7D212B}"/>
    <hyperlink ref="B92" r:id="rId125" display="https://web.archive.org/web/20231001210627/https:/www.worldometers.info/coronavirus/usa/north-dakota/" xr:uid="{F6BD8692-7FD4-4C8B-890A-F045F04BCEF3}"/>
    <hyperlink ref="O92" r:id="rId126" display="https://web.archive.org/web/20231001210627/https:/covid19.healthdata.org/united-states-of-america/north-dakota" xr:uid="{D255EB01-8799-4E29-8F34-D0B015872587}"/>
    <hyperlink ref="B93" r:id="rId127" display="https://web.archive.org/web/20231001210627/https:/www.worldometers.info/coronavirus/usa/south-dakota/" xr:uid="{CFACBE56-F25B-42EA-9C55-8CF20EA04AFB}"/>
    <hyperlink ref="N93" r:id="rId128" display="https://web.archive.org/web/20231001210627/https:/doh.sd.gov/news/Coronavirus.aspx" xr:uid="{A8E820AF-0AB1-464F-99FF-F1AE6DACFF14}"/>
    <hyperlink ref="O93" r:id="rId129" display="https://web.archive.org/web/20231001210627/https:/covid19.healthdata.org/united-states-of-america/south-dakota" xr:uid="{EB0E908D-B45C-45B9-A99F-355549B15631}"/>
    <hyperlink ref="B94" r:id="rId130" display="https://web.archive.org/web/20231001210627/https:/www.worldometers.info/coronavirus/usa/wyoming/" xr:uid="{828E6E77-2DC5-4498-9E1A-AA93BFA63381}"/>
    <hyperlink ref="O94" r:id="rId131" display="https://web.archive.org/web/20231001210627/https:/covid19.healthdata.org/united-states-of-america/wyoming" xr:uid="{D4F60BAB-D65B-4018-A66F-D341D94D70A0}"/>
    <hyperlink ref="B95" r:id="rId132" display="https://web.archive.org/web/20231001210627/https:/www.worldometers.info/coronavirus/usa/district-of-columbia/" xr:uid="{7C0DEE4D-BA17-4BA2-BE48-260EF2461A2A}"/>
    <hyperlink ref="N95" r:id="rId133" display="https://web.archive.org/web/20231001210627/https:/coronavirus.dc.gov/page/coronavirus-data" xr:uid="{F07AB4C2-6518-4F09-A338-11F5CFE65EC2}"/>
    <hyperlink ref="O95" r:id="rId134" display="https://web.archive.org/web/20231001210627/https:/covid19.healthdata.org/united-states-of-america/district-of-columbia" xr:uid="{7512FCF9-B540-4C3C-863E-624FA2DA427F}"/>
    <hyperlink ref="B96" r:id="rId135" display="https://web.archive.org/web/20231001210627/https:/www.worldometers.info/coronavirus/usa/vermont/" xr:uid="{2A0AC697-B9A7-44DF-BBCA-547B0D439A74}"/>
    <hyperlink ref="O96" r:id="rId136" display="https://web.archive.org/web/20231001210627/https:/covid19.healthdata.org/united-states-of-america/vermont" xr:uid="{CC2763CB-0FFC-43E9-97BA-0F1FB8D8C38C}"/>
    <hyperlink ref="N105" r:id="rId137" display="https://web.archive.org/web/20231001210627/https:/www.bop.gov/coronavirus/" xr:uid="{9CE84405-6A0A-4946-9298-91D772E398BF}"/>
    <hyperlink ref="N106" r:id="rId138" display="https://web.archive.org/web/20231001210627/https:/www.mercurynews.com/2020/04/06/coronavirus-after-weeks-of-quarantine-and-3-dead-grand-princess-sets-sail-again/" xr:uid="{6D1BCF47-D9AC-4961-B4EF-B254277CA830}"/>
    <hyperlink ref="A111" r:id="rId139" location="coronavirus-cases-linear" display="https://web.archive.org/web/20231001210627/https:/www.worldometers.info/coronavirus/country/us/ - coronavirus-cases-linear" xr:uid="{6DC1D4B3-5F10-452C-9B4F-7DA95BDD1464}"/>
    <hyperlink ref="A112" r:id="rId140" location="coronavirus-cases-log" display="https://web.archive.org/web/20231001210627/https:/www.worldometers.info/coronavirus/country/us/ - coronavirus-cases-log" xr:uid="{EA52E86B-CB37-4D31-9B43-74E25D31872A}"/>
    <hyperlink ref="A117" r:id="rId141" location="graph-deaths-daily" display="https://web.archive.org/web/20231001210627/https:/www.worldometers.info/coronavirus/country/us/ - graph-deaths-daily" xr:uid="{7220E718-ED88-4C26-A80A-4F02250A0E79}"/>
    <hyperlink ref="A121" r:id="rId142" location="coronavirus-deaths-linear" display="https://web.archive.org/web/20231001210627/https:/www.worldometers.info/coronavirus/country/us/ - coronavirus-deaths-linear" xr:uid="{0D33D81C-B2C6-4599-B9EC-82D04E1CA280}"/>
    <hyperlink ref="A122" r:id="rId143" location="coronavirus-deaths-log" display="https://web.archive.org/web/20231001210627/https:/www.worldometers.info/coronavirus/country/us/ - coronavirus-deaths-log" xr:uid="{3F4850F2-C50A-4CBB-B20A-4B7C8797B019}"/>
    <hyperlink ref="A127" r:id="rId144" location="graph-cases-daily" display="https://web.archive.org/web/20231001210627/https:/www.worldometers.info/coronavirus/country/us/ - graph-cases-daily" xr:uid="{55D5C99B-24B8-42B4-AB18-A30EBBF4E844}"/>
    <hyperlink ref="A131" r:id="rId145" display="https://web.archive.org/web/20231001210627/https:/www.worldometers.info/coronavirus/country/us/" xr:uid="{8D02D369-1FA2-41CB-B9CE-19299B3535D0}"/>
    <hyperlink ref="A133" r:id="rId146" display="javascript:void(0)" xr:uid="{AF04814A-1B48-4767-A7AD-8E831B20FE61}"/>
    <hyperlink ref="A134" r:id="rId147" display="javascript:void(0)" xr:uid="{361AB81C-8C17-4AB5-A5FE-B93B036B7AD1}"/>
    <hyperlink ref="A137" r:id="rId148" location="first-cases" display="https://web.archive.org/web/20231001210627/https:/www.worldometers.info/coronavirus/country/us/ - first-cases" xr:uid="{BDA27777-8DD7-4C26-B1CD-ACAE330D6AC9}"/>
    <hyperlink ref="A138" r:id="rId149" location="pui" display="https://web.archive.org/web/20231001210627/https:/www.worldometers.info/coronavirus/country/us/ - pui" xr:uid="{7E9445B3-B6D9-4CB2-800A-E48781A7FC43}"/>
    <hyperlink ref="A139" r:id="rId150" location="timeline" display="https://web.archive.org/web/20231001210627/https:/www.worldometers.info/coronavirus/country/us/ - timeline" xr:uid="{E22924AB-1321-4D50-919C-F7FDFF14CD5F}"/>
    <hyperlink ref="A140" r:id="rId151" location="sources-historical" display="https://web.archive.org/web/20231001210627/https:/www.worldometers.info/coronavirus/country/us/ - sources-historical" xr:uid="{ABB0F585-E99D-4AFC-B9AD-81470B5AD076}"/>
    <hyperlink ref="H146" r:id="rId152" location="ref-7" display="https://web.archive.org/web/20231001210627/https:/www.worldometers.info/coronavirus/country/us/ - ref-7" xr:uid="{29FD824D-37C9-4B9F-945A-4B09F60CF490}"/>
    <hyperlink ref="H148" r:id="rId153" location="ref-12" display="https://web.archive.org/web/20231001210627/https:/www.worldometers.info/coronavirus/country/us/ - ref-12" xr:uid="{FEE704EE-B4F4-4910-999D-1F9258F1540E}"/>
    <hyperlink ref="H149" r:id="rId154" location="ref-8" display="https://web.archive.org/web/20231001210627/https:/www.worldometers.info/coronavirus/country/us/ - ref-8" xr:uid="{2BA7FD60-93E5-432E-8B2B-7A27A7926C3E}"/>
    <hyperlink ref="H150" r:id="rId155" location="ref-9" display="https://web.archive.org/web/20231001210627/https:/www.worldometers.info/coronavirus/country/us/ - ref-9" xr:uid="{93E89CA7-64E5-4F5E-A653-AA3C44F4C534}"/>
    <hyperlink ref="H160" r:id="rId156" location="ref-16" display="https://web.archive.org/web/20231001210627/https:/www.worldometers.info/coronavirus/country/us/ - ref-16" xr:uid="{F3B8809A-3869-4B8E-A581-AD79FA0FE0EC}"/>
    <hyperlink ref="A209" r:id="rId157" display="https://web.archive.org/web/20231001210627/https:/www.hhs.gov/about/news/2020/01/31/secretary-azar-declares-public-health-emergency-us-2019-novel-coronavirus.html" xr:uid="{2B095D21-7BC3-468B-BBAD-8FA6EE8A0850}"/>
    <hyperlink ref="A213" r:id="rId158" location="ref-12" display="https://web.archive.org/web/20231001210627/https:/www.worldometers.info/coronavirus/country/us/ - ref-12" xr:uid="{92114F63-F059-4D79-834C-F38F65E73719}"/>
    <hyperlink ref="A214" r:id="rId159" location="ref-12" display="https://web.archive.org/web/20231001210627/https:/www.worldometers.info/coronavirus/country/us/ - ref-12" xr:uid="{06B27D50-1973-4FA2-BFDA-91E823F3735A}"/>
    <hyperlink ref="A216" r:id="rId160" location="ref-13" display="https://web.archive.org/web/20231001210627/https:/www.worldometers.info/coronavirus/country/us/ - ref-13" xr:uid="{7A82D5A1-09FB-43E3-B274-2F1846A6288D}"/>
    <hyperlink ref="A219" r:id="rId161" display="https://web.archive.org/web/20231001210627/https:/www.cnn.com/2020/01/31/health/washington-coronavirus-study-nejm/index.html?utm_term=link&amp;utm_medium=social&amp;utm_content=2020-02-01T00" xr:uid="{7031FDAB-8651-4F74-BAB7-3349F0893E68}"/>
    <hyperlink ref="A221" r:id="rId162" location="ref-14" display="https://web.archive.org/web/20231001210627/https:/www.worldometers.info/coronavirus/country/us/ - ref-14" xr:uid="{4790257E-13CB-48FE-BD37-9BE85805027C}"/>
    <hyperlink ref="A229" r:id="rId163" location="ref-11" display="https://web.archive.org/web/20231001210627/https:/www.worldometers.info/coronavirus/country/us/ - ref-11" xr:uid="{3966CC9F-0FAC-4998-9E91-75DA59FD99F7}"/>
    <hyperlink ref="A235" r:id="rId164" location="ref-6" display="https://web.archive.org/web/20231001210627/https:/www.worldometers.info/coronavirus/country/us/ - ref-6" xr:uid="{7C2B8616-81AC-4B7F-8A6F-0C2C746C5DC9}"/>
    <hyperlink ref="A260" r:id="rId165" display="https://web.archive.org/web/20231001210627/https:/www.cdc.gov/coronavirus/2019-ncov/about/symptoms.html" xr:uid="{7A998E0E-33FB-40E0-95D6-2699BA1A67DD}"/>
    <hyperlink ref="A261" r:id="rId166" display="https://web.archive.org/web/20231001210627/https:/travel.state.gov/content/travel/en/traveladvisories/traveladvisories/china-travel-advisory.html" xr:uid="{9BE03D53-76AC-4068-97FD-F592B8ECB027}"/>
    <hyperlink ref="A262" r:id="rId167" display="https://web.archive.org/web/20231001210627/https:/wwwnc.cdc.gov/travel/notices/warning/novel-coronavirus-china" xr:uid="{23FE5F50-D4A5-45B7-B628-5C12203093FB}"/>
    <hyperlink ref="A263" r:id="rId168" display="https://web.archive.org/web/20231001210627/https:/www.cdc.gov/media/releases/2020/p0117-coronavirus-screening.html" xr:uid="{F362F2C2-649F-4242-B6FD-6ED5D45C9D6F}"/>
    <hyperlink ref="A264" r:id="rId169" display="https://web.archive.org/web/20231001210627/https:/www.cdc.gov/media/releases/2020/p0121-novel-coronavirus-travel-case.html" xr:uid="{E0A96DC0-73F2-46D6-BE8C-251416A36E9B}"/>
    <hyperlink ref="A265" r:id="rId170" display="https://web.archive.org/web/20231001210627/https:/www.cdc.gov/media/releases/2020/p0124-second-travel-coronavirus.html" xr:uid="{E66F2CF7-E094-4BA5-97D7-4E38F3991AA5}"/>
    <hyperlink ref="A266" r:id="rId171" display="https://web.archive.org/web/20231001210627/https:/www.cdc.gov/media/releases/2020/s0126-coronavirus-new-cases.html" xr:uid="{80FF1A90-E29D-4932-A52B-13109ED22EDD}"/>
    <hyperlink ref="A267" r:id="rId172" display="https://web.archive.org/web/20231001210627/https:/www.cdc.gov/coronavirus/2019-ncov/cases-in-us.html" xr:uid="{2400A9A0-1593-46DF-9C4E-21B0779996F3}"/>
    <hyperlink ref="A268" r:id="rId173" display="https://web.archive.org/web/20231001210627/https:/eu.usatoday.com/story/travel/news/2020/01/28/white-house-considers-ban-china-flights-amid-coronavirus-outbreak/4602839002/" xr:uid="{49F48802-86ED-4595-A37E-E8D4FBCA0E48}"/>
    <hyperlink ref="A269" r:id="rId174" display="https://web.archive.org/web/20231001210627/https:/www.cdc.gov/media/releases/2020/p0130-coronavirus-spread.html" xr:uid="{D99A0984-EC2E-4019-8979-C35BB6290B03}"/>
    <hyperlink ref="A270" r:id="rId175" location="351e47b5652c" display="https://web.archive.org/web/20231001210627/https:/www.forbes.com/sites/sergeiklebnikov/2020/01/31/nyc-officials-deny-report-of-coronavirus-amid-confusion/ - 351e47b5652c" xr:uid="{E609083B-5007-4453-89E2-7543A8C7033A}"/>
    <hyperlink ref="A271" r:id="rId176" display="https://web.archive.org/web/20231001210627/https:/eu.usatoday.com/story/travel/2020/01/31/coronavirus-china-flight-ban-delta-cuts-all-flights-white-house/4620989002/" xr:uid="{90866680-544C-4361-B538-B3D9D3F8473C}"/>
    <hyperlink ref="A272" r:id="rId177" display="https://web.archive.org/web/20231001210627/https:/www.hhs.gov/about/news/2020/01/31/secretary-azar-declares-public-health-emergency-us-2019-novel-coronavirus.html" xr:uid="{E7620CBF-D05F-4AC3-8CEB-BA7D695CADAD}"/>
    <hyperlink ref="A273" r:id="rId178" display="https://web.archive.org/web/20231001210627/https:/www.mass.gov/news/man-returning-from-wuhan-china-is-first-case-of-2019-novel-coronavirus-confirmed-in" xr:uid="{BE2EFD95-8425-4AE5-879D-597F92CF4938}"/>
    <hyperlink ref="A274" r:id="rId179" display="https://web.archive.org/web/20231001210627/https:/www.sccgov.org/sites/phd/news/Pages/novel-coronavirus-1-31-2020.aspx" xr:uid="{BA5EE44C-E961-4FDE-81A4-4E74C56C5DA5}"/>
    <hyperlink ref="A275" r:id="rId180" display="https://web.archive.org/web/20231001210627/https:/www.mercurynews.com/2020/01/31/santa-clara-coronavirus/" xr:uid="{A1D681AB-5D70-4C91-A3EE-9D1EEBB960CE}"/>
    <hyperlink ref="A280" r:id="rId181" display="https://web.archive.org/web/20231001210627/https:/www.worldometers.info/disclaimer/" xr:uid="{4EFD1A2E-88D1-441A-8DEE-E431F0EDC561}"/>
    <hyperlink ref="A1" r:id="rId182" xr:uid="{C2237A68-B32C-4C46-8FFF-A8B5CD8BEEDC}"/>
  </hyperlinks>
  <pageMargins left="0.7" right="0.7" top="0.75" bottom="0.75" header="0.3" footer="0.3"/>
  <drawing r:id="rId183"/>
  <legacyDrawing r:id="rId184"/>
  <controls>
    <mc:AlternateContent xmlns:mc="http://schemas.openxmlformats.org/markup-compatibility/2006">
      <mc:Choice Requires="x14">
        <control shapeId="2059" r:id="rId185" name="Control 11">
          <controlPr defaultSize="0" r:id="rId186">
            <anchor moveWithCells="1">
              <from>
                <xdr:col>1</xdr:col>
                <xdr:colOff>0</xdr:colOff>
                <xdr:row>125</xdr:row>
                <xdr:rowOff>0</xdr:rowOff>
              </from>
              <to>
                <xdr:col>1</xdr:col>
                <xdr:colOff>209550</xdr:colOff>
                <xdr:row>126</xdr:row>
                <xdr:rowOff>50800</xdr:rowOff>
              </to>
            </anchor>
          </controlPr>
        </control>
      </mc:Choice>
      <mc:Fallback>
        <control shapeId="2059" r:id="rId185" name="Control 11"/>
      </mc:Fallback>
    </mc:AlternateContent>
    <mc:AlternateContent xmlns:mc="http://schemas.openxmlformats.org/markup-compatibility/2006">
      <mc:Choice Requires="x14">
        <control shapeId="2058" r:id="rId187" name="Control 10">
          <controlPr defaultSize="0" r:id="rId188">
            <anchor moveWithCells="1">
              <from>
                <xdr:col>0</xdr:col>
                <xdr:colOff>0</xdr:colOff>
                <xdr:row>125</xdr:row>
                <xdr:rowOff>0</xdr:rowOff>
              </from>
              <to>
                <xdr:col>0</xdr:col>
                <xdr:colOff>209550</xdr:colOff>
                <xdr:row>126</xdr:row>
                <xdr:rowOff>31750</xdr:rowOff>
              </to>
            </anchor>
          </controlPr>
        </control>
      </mc:Choice>
      <mc:Fallback>
        <control shapeId="2058" r:id="rId187" name="Control 10"/>
      </mc:Fallback>
    </mc:AlternateContent>
    <mc:AlternateContent xmlns:mc="http://schemas.openxmlformats.org/markup-compatibility/2006">
      <mc:Choice Requires="x14">
        <control shapeId="2057" r:id="rId189" name="Control 9">
          <controlPr defaultSize="0" r:id="rId186">
            <anchor moveWithCells="1">
              <from>
                <xdr:col>1</xdr:col>
                <xdr:colOff>0</xdr:colOff>
                <xdr:row>115</xdr:row>
                <xdr:rowOff>0</xdr:rowOff>
              </from>
              <to>
                <xdr:col>1</xdr:col>
                <xdr:colOff>209550</xdr:colOff>
                <xdr:row>116</xdr:row>
                <xdr:rowOff>50800</xdr:rowOff>
              </to>
            </anchor>
          </controlPr>
        </control>
      </mc:Choice>
      <mc:Fallback>
        <control shapeId="2057" r:id="rId189" name="Control 9"/>
      </mc:Fallback>
    </mc:AlternateContent>
    <mc:AlternateContent xmlns:mc="http://schemas.openxmlformats.org/markup-compatibility/2006">
      <mc:Choice Requires="x14">
        <control shapeId="2056" r:id="rId190" name="Control 8">
          <controlPr defaultSize="0" r:id="rId188">
            <anchor moveWithCells="1">
              <from>
                <xdr:col>0</xdr:col>
                <xdr:colOff>0</xdr:colOff>
                <xdr:row>115</xdr:row>
                <xdr:rowOff>0</xdr:rowOff>
              </from>
              <to>
                <xdr:col>0</xdr:col>
                <xdr:colOff>209550</xdr:colOff>
                <xdr:row>116</xdr:row>
                <xdr:rowOff>31750</xdr:rowOff>
              </to>
            </anchor>
          </controlPr>
        </control>
      </mc:Choice>
      <mc:Fallback>
        <control shapeId="2056" r:id="rId190" name="Control 8"/>
      </mc:Fallback>
    </mc:AlternateContent>
    <mc:AlternateContent xmlns:mc="http://schemas.openxmlformats.org/markup-compatibility/2006">
      <mc:Choice Requires="x14">
        <control shapeId="2051" r:id="rId191" name="Control 3">
          <controlPr defaultSize="0" r:id="rId192">
            <anchor moveWithCells="1">
              <from>
                <xdr:col>1</xdr:col>
                <xdr:colOff>0</xdr:colOff>
                <xdr:row>3</xdr:row>
                <xdr:rowOff>0</xdr:rowOff>
              </from>
              <to>
                <xdr:col>1</xdr:col>
                <xdr:colOff>285750</xdr:colOff>
                <xdr:row>4</xdr:row>
                <xdr:rowOff>101600</xdr:rowOff>
              </to>
            </anchor>
          </controlPr>
        </control>
      </mc:Choice>
      <mc:Fallback>
        <control shapeId="2051" r:id="rId191" name="Control 3"/>
      </mc:Fallback>
    </mc:AlternateContent>
    <mc:AlternateContent xmlns:mc="http://schemas.openxmlformats.org/markup-compatibility/2006">
      <mc:Choice Requires="x14">
        <control shapeId="2050" r:id="rId193" name="Control 2">
          <controlPr defaultSize="0" r:id="rId194">
            <anchor moveWithCells="1">
              <from>
                <xdr:col>0</xdr:col>
                <xdr:colOff>0</xdr:colOff>
                <xdr:row>3</xdr:row>
                <xdr:rowOff>0</xdr:rowOff>
              </from>
              <to>
                <xdr:col>1</xdr:col>
                <xdr:colOff>304800</xdr:colOff>
                <xdr:row>4</xdr:row>
                <xdr:rowOff>44450</xdr:rowOff>
              </to>
            </anchor>
          </controlPr>
        </control>
      </mc:Choice>
      <mc:Fallback>
        <control shapeId="2050" r:id="rId193" name="Control 2"/>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1C92B-1E41-4EF2-8BF3-B7D87AC065CB}">
  <sheetPr>
    <tabColor theme="4" tint="-0.249977111117893"/>
  </sheetPr>
  <dimension ref="A1:E58"/>
  <sheetViews>
    <sheetView topLeftCell="A33" workbookViewId="0">
      <selection activeCell="K60" sqref="K60"/>
    </sheetView>
  </sheetViews>
  <sheetFormatPr defaultRowHeight="14.5"/>
  <sheetData>
    <row r="1" spans="1:5">
      <c r="A1" s="1" t="s">
        <v>632</v>
      </c>
    </row>
    <row r="5" spans="1:5" ht="198">
      <c r="A5" s="202" t="s">
        <v>625</v>
      </c>
    </row>
    <row r="6" spans="1:5" ht="42.5" thickBot="1">
      <c r="A6" s="203" t="s">
        <v>626</v>
      </c>
    </row>
    <row r="7" spans="1:5" ht="15" thickBot="1">
      <c r="A7" s="204" t="s">
        <v>627</v>
      </c>
      <c r="B7" s="205" t="s">
        <v>628</v>
      </c>
      <c r="C7" s="205" t="s">
        <v>629</v>
      </c>
      <c r="D7" s="205" t="s">
        <v>630</v>
      </c>
      <c r="E7" s="206" t="s">
        <v>631</v>
      </c>
    </row>
    <row r="8" spans="1:5" ht="15" thickBot="1">
      <c r="A8" s="207">
        <v>1</v>
      </c>
      <c r="B8" s="208" t="s">
        <v>107</v>
      </c>
      <c r="C8" s="209">
        <v>1350</v>
      </c>
      <c r="D8" s="208">
        <v>294</v>
      </c>
      <c r="E8" s="210">
        <v>21.8</v>
      </c>
    </row>
    <row r="9" spans="1:5" ht="15" thickBot="1">
      <c r="A9" s="211">
        <v>2</v>
      </c>
      <c r="B9" s="212" t="s">
        <v>53</v>
      </c>
      <c r="C9" s="213">
        <v>21733</v>
      </c>
      <c r="D9" s="213">
        <v>4638</v>
      </c>
      <c r="E9" s="214">
        <v>21.3</v>
      </c>
    </row>
    <row r="10" spans="1:5" ht="15" thickBot="1">
      <c r="A10" s="207">
        <v>3</v>
      </c>
      <c r="B10" s="208" t="s">
        <v>98</v>
      </c>
      <c r="C10" s="209">
        <v>1785</v>
      </c>
      <c r="D10" s="208">
        <v>374</v>
      </c>
      <c r="E10" s="210">
        <v>20.9</v>
      </c>
    </row>
    <row r="11" spans="1:5" ht="15" thickBot="1">
      <c r="A11" s="215">
        <v>4</v>
      </c>
      <c r="B11" s="216" t="s">
        <v>110</v>
      </c>
      <c r="C11" s="216">
        <v>623</v>
      </c>
      <c r="D11" s="216">
        <v>129</v>
      </c>
      <c r="E11" s="217">
        <v>20.6</v>
      </c>
    </row>
    <row r="12" spans="1:5" ht="15" thickBot="1">
      <c r="A12" s="207">
        <v>5</v>
      </c>
      <c r="B12" s="208" t="s">
        <v>103</v>
      </c>
      <c r="C12" s="208">
        <v>987</v>
      </c>
      <c r="D12" s="208">
        <v>198</v>
      </c>
      <c r="E12" s="210">
        <v>20</v>
      </c>
    </row>
    <row r="13" spans="1:5" ht="15" thickBot="1">
      <c r="A13" s="211">
        <v>6</v>
      </c>
      <c r="B13" s="212" t="s">
        <v>102</v>
      </c>
      <c r="C13" s="213">
        <v>1081</v>
      </c>
      <c r="D13" s="212">
        <v>213</v>
      </c>
      <c r="E13" s="214">
        <v>19.7</v>
      </c>
    </row>
    <row r="14" spans="1:5" ht="15" thickBot="1">
      <c r="A14" s="207">
        <v>7</v>
      </c>
      <c r="B14" s="208" t="s">
        <v>109</v>
      </c>
      <c r="C14" s="209">
        <v>1407</v>
      </c>
      <c r="D14" s="208">
        <v>275</v>
      </c>
      <c r="E14" s="210">
        <v>19.600000000000001</v>
      </c>
    </row>
    <row r="15" spans="1:5" ht="15" thickBot="1">
      <c r="A15" s="211">
        <v>8</v>
      </c>
      <c r="B15" s="212" t="s">
        <v>104</v>
      </c>
      <c r="C15" s="213">
        <v>1366</v>
      </c>
      <c r="D15" s="212">
        <v>263</v>
      </c>
      <c r="E15" s="214">
        <v>19.3</v>
      </c>
    </row>
    <row r="16" spans="1:5" ht="15" thickBot="1">
      <c r="A16" s="207">
        <v>9</v>
      </c>
      <c r="B16" s="208" t="s">
        <v>60</v>
      </c>
      <c r="C16" s="209">
        <v>12783</v>
      </c>
      <c r="D16" s="209">
        <v>2448</v>
      </c>
      <c r="E16" s="210">
        <v>19.100000000000001</v>
      </c>
    </row>
    <row r="17" spans="1:5" ht="15" thickBot="1">
      <c r="A17" s="211">
        <v>10</v>
      </c>
      <c r="B17" s="212" t="s">
        <v>78</v>
      </c>
      <c r="C17" s="213">
        <v>5218</v>
      </c>
      <c r="D17" s="212">
        <v>976</v>
      </c>
      <c r="E17" s="214">
        <v>18.7</v>
      </c>
    </row>
    <row r="18" spans="1:5" ht="15" thickBot="1">
      <c r="A18" s="207">
        <v>11</v>
      </c>
      <c r="B18" s="208" t="s">
        <v>97</v>
      </c>
      <c r="C18" s="209">
        <v>4242</v>
      </c>
      <c r="D18" s="208">
        <v>790</v>
      </c>
      <c r="E18" s="210">
        <v>18.600000000000001</v>
      </c>
    </row>
    <row r="19" spans="1:5" ht="15" thickBot="1">
      <c r="A19" s="211">
        <v>12</v>
      </c>
      <c r="B19" s="212" t="s">
        <v>61</v>
      </c>
      <c r="C19" s="213">
        <v>7421</v>
      </c>
      <c r="D19" s="213">
        <v>1374</v>
      </c>
      <c r="E19" s="214">
        <v>18.5</v>
      </c>
    </row>
    <row r="20" spans="1:5" ht="15" thickBot="1">
      <c r="A20" s="207">
        <v>12</v>
      </c>
      <c r="B20" s="208" t="s">
        <v>95</v>
      </c>
      <c r="C20" s="209">
        <v>2106</v>
      </c>
      <c r="D20" s="208">
        <v>390</v>
      </c>
      <c r="E20" s="210">
        <v>18.5</v>
      </c>
    </row>
    <row r="21" spans="1:5" ht="15" thickBot="1">
      <c r="A21" s="211">
        <v>14</v>
      </c>
      <c r="B21" s="212" t="s">
        <v>99</v>
      </c>
      <c r="C21" s="213">
        <v>1057</v>
      </c>
      <c r="D21" s="212">
        <v>192</v>
      </c>
      <c r="E21" s="214">
        <v>18.2</v>
      </c>
    </row>
    <row r="22" spans="1:5" ht="15" thickBot="1">
      <c r="A22" s="207">
        <v>14</v>
      </c>
      <c r="B22" s="208" t="s">
        <v>93</v>
      </c>
      <c r="C22" s="209">
        <v>3557</v>
      </c>
      <c r="D22" s="208">
        <v>646</v>
      </c>
      <c r="E22" s="210">
        <v>18.2</v>
      </c>
    </row>
    <row r="23" spans="1:5" ht="15" thickBot="1">
      <c r="A23" s="211">
        <v>14</v>
      </c>
      <c r="B23" s="212" t="s">
        <v>68</v>
      </c>
      <c r="C23" s="213">
        <v>9967</v>
      </c>
      <c r="D23" s="213">
        <v>1812</v>
      </c>
      <c r="E23" s="214">
        <v>18.2</v>
      </c>
    </row>
    <row r="24" spans="1:5" ht="15" thickBot="1">
      <c r="A24" s="207">
        <v>17</v>
      </c>
      <c r="B24" s="208" t="s">
        <v>70</v>
      </c>
      <c r="C24" s="209">
        <v>5833</v>
      </c>
      <c r="D24" s="209">
        <v>1048</v>
      </c>
      <c r="E24" s="210">
        <v>18</v>
      </c>
    </row>
    <row r="25" spans="1:5" ht="15" thickBot="1">
      <c r="A25" s="211">
        <v>18</v>
      </c>
      <c r="B25" s="212" t="s">
        <v>85</v>
      </c>
      <c r="C25" s="213">
        <v>3164</v>
      </c>
      <c r="D25" s="212">
        <v>566</v>
      </c>
      <c r="E25" s="214">
        <v>17.899999999999999</v>
      </c>
    </row>
    <row r="26" spans="1:5" ht="15" thickBot="1">
      <c r="A26" s="207">
        <v>18</v>
      </c>
      <c r="B26" s="208" t="s">
        <v>59</v>
      </c>
      <c r="C26" s="209">
        <v>11693</v>
      </c>
      <c r="D26" s="209">
        <v>2098</v>
      </c>
      <c r="E26" s="210">
        <v>17.899999999999999</v>
      </c>
    </row>
    <row r="27" spans="1:5" ht="15" thickBot="1">
      <c r="A27" s="211">
        <v>20</v>
      </c>
      <c r="B27" s="212" t="s">
        <v>77</v>
      </c>
      <c r="C27" s="213">
        <v>4922</v>
      </c>
      <c r="D27" s="212">
        <v>874</v>
      </c>
      <c r="E27" s="214">
        <v>17.8</v>
      </c>
    </row>
    <row r="28" spans="1:5" ht="15" thickBot="1">
      <c r="A28" s="207">
        <v>20</v>
      </c>
      <c r="B28" s="208" t="s">
        <v>106</v>
      </c>
      <c r="C28" s="208">
        <v>582</v>
      </c>
      <c r="D28" s="208">
        <v>104</v>
      </c>
      <c r="E28" s="210">
        <v>17.8</v>
      </c>
    </row>
    <row r="29" spans="1:5" ht="15" thickBot="1">
      <c r="A29" s="211">
        <v>22</v>
      </c>
      <c r="B29" s="212" t="s">
        <v>87</v>
      </c>
      <c r="C29" s="213">
        <v>3031</v>
      </c>
      <c r="D29" s="212">
        <v>536</v>
      </c>
      <c r="E29" s="214">
        <v>17.7</v>
      </c>
    </row>
    <row r="30" spans="1:5" ht="15" thickBot="1">
      <c r="A30" s="207">
        <v>22</v>
      </c>
      <c r="B30" s="208" t="s">
        <v>74</v>
      </c>
      <c r="C30" s="209">
        <v>6152</v>
      </c>
      <c r="D30" s="209">
        <v>1090</v>
      </c>
      <c r="E30" s="210">
        <v>17.7</v>
      </c>
    </row>
    <row r="31" spans="1:5" ht="15" thickBot="1">
      <c r="A31" s="211">
        <v>24</v>
      </c>
      <c r="B31" s="212" t="s">
        <v>100</v>
      </c>
      <c r="C31" s="212">
        <v>893</v>
      </c>
      <c r="D31" s="212">
        <v>157</v>
      </c>
      <c r="E31" s="214">
        <v>17.600000000000001</v>
      </c>
    </row>
    <row r="32" spans="1:5" ht="15" thickBot="1">
      <c r="A32" s="207">
        <v>25</v>
      </c>
      <c r="B32" s="208" t="s">
        <v>72</v>
      </c>
      <c r="C32" s="209">
        <v>6894</v>
      </c>
      <c r="D32" s="209">
        <v>1198</v>
      </c>
      <c r="E32" s="210">
        <v>17.399999999999999</v>
      </c>
    </row>
    <row r="33" spans="1:5" ht="15" thickBot="1">
      <c r="A33" s="211">
        <v>25</v>
      </c>
      <c r="B33" s="212" t="s">
        <v>54</v>
      </c>
      <c r="C33" s="213">
        <v>19337</v>
      </c>
      <c r="D33" s="213">
        <v>3370</v>
      </c>
      <c r="E33" s="214">
        <v>17.399999999999999</v>
      </c>
    </row>
    <row r="34" spans="1:5" ht="15" thickBot="1">
      <c r="A34" s="207">
        <v>27</v>
      </c>
      <c r="B34" s="208" t="s">
        <v>82</v>
      </c>
      <c r="C34" s="209">
        <v>4477</v>
      </c>
      <c r="D34" s="208">
        <v>771</v>
      </c>
      <c r="E34" s="210">
        <v>17.2</v>
      </c>
    </row>
    <row r="35" spans="1:5" ht="15" thickBot="1">
      <c r="A35" s="211">
        <v>28</v>
      </c>
      <c r="B35" s="212" t="s">
        <v>63</v>
      </c>
      <c r="C35" s="213">
        <v>10601</v>
      </c>
      <c r="D35" s="213">
        <v>1815</v>
      </c>
      <c r="E35" s="214">
        <v>17.100000000000001</v>
      </c>
    </row>
    <row r="36" spans="1:5" ht="15" thickBot="1">
      <c r="A36" s="207">
        <v>28</v>
      </c>
      <c r="B36" s="208" t="s">
        <v>65</v>
      </c>
      <c r="C36" s="209">
        <v>6887</v>
      </c>
      <c r="D36" s="209">
        <v>1181</v>
      </c>
      <c r="E36" s="210">
        <v>17.100000000000001</v>
      </c>
    </row>
    <row r="37" spans="1:5" ht="15" thickBot="1">
      <c r="A37" s="211">
        <v>30</v>
      </c>
      <c r="B37" s="212" t="s">
        <v>66</v>
      </c>
      <c r="C37" s="213">
        <v>8882</v>
      </c>
      <c r="D37" s="213">
        <v>1510</v>
      </c>
      <c r="E37" s="214">
        <v>17</v>
      </c>
    </row>
    <row r="38" spans="1:5" ht="15" thickBot="1">
      <c r="A38" s="207">
        <v>31</v>
      </c>
      <c r="B38" s="208" t="s">
        <v>92</v>
      </c>
      <c r="C38" s="209">
        <v>2967</v>
      </c>
      <c r="D38" s="208">
        <v>500</v>
      </c>
      <c r="E38" s="210">
        <v>16.899999999999999</v>
      </c>
    </row>
    <row r="39" spans="1:5" ht="15" thickBot="1">
      <c r="A39" s="211">
        <v>32</v>
      </c>
      <c r="B39" s="212" t="s">
        <v>89</v>
      </c>
      <c r="C39" s="213">
        <v>2914</v>
      </c>
      <c r="D39" s="212">
        <v>488</v>
      </c>
      <c r="E39" s="214">
        <v>16.8</v>
      </c>
    </row>
    <row r="40" spans="1:5" ht="15" thickBot="1">
      <c r="A40" s="207">
        <v>32</v>
      </c>
      <c r="B40" s="208" t="s">
        <v>76</v>
      </c>
      <c r="C40" s="209">
        <v>5657</v>
      </c>
      <c r="D40" s="208">
        <v>949</v>
      </c>
      <c r="E40" s="210">
        <v>16.8</v>
      </c>
    </row>
    <row r="41" spans="1:5" ht="15" thickBot="1">
      <c r="A41" s="211">
        <v>34</v>
      </c>
      <c r="B41" s="212" t="s">
        <v>96</v>
      </c>
      <c r="C41" s="213">
        <v>1827</v>
      </c>
      <c r="D41" s="212">
        <v>306</v>
      </c>
      <c r="E41" s="214">
        <v>16.7</v>
      </c>
    </row>
    <row r="42" spans="1:5" ht="15" thickBot="1">
      <c r="A42" s="207">
        <v>35</v>
      </c>
      <c r="B42" s="208" t="s">
        <v>55</v>
      </c>
      <c r="C42" s="209">
        <v>12588</v>
      </c>
      <c r="D42" s="209">
        <v>2089</v>
      </c>
      <c r="E42" s="210">
        <v>16.600000000000001</v>
      </c>
    </row>
    <row r="43" spans="1:5" ht="15" thickBot="1">
      <c r="A43" s="211">
        <v>36</v>
      </c>
      <c r="B43" s="212" t="s">
        <v>88</v>
      </c>
      <c r="C43" s="213">
        <v>3138</v>
      </c>
      <c r="D43" s="212">
        <v>519</v>
      </c>
      <c r="E43" s="214">
        <v>16.5</v>
      </c>
    </row>
    <row r="44" spans="1:5" ht="15" thickBot="1">
      <c r="A44" s="207">
        <v>36</v>
      </c>
      <c r="B44" s="208" t="s">
        <v>67</v>
      </c>
      <c r="C44" s="209">
        <v>6755</v>
      </c>
      <c r="D44" s="209">
        <v>1115</v>
      </c>
      <c r="E44" s="210">
        <v>16.5</v>
      </c>
    </row>
    <row r="45" spans="1:5" ht="15" thickBot="1">
      <c r="A45" s="211">
        <v>36</v>
      </c>
      <c r="B45" s="212" t="s">
        <v>94</v>
      </c>
      <c r="C45" s="213">
        <v>1938</v>
      </c>
      <c r="D45" s="212">
        <v>319</v>
      </c>
      <c r="E45" s="214">
        <v>16.5</v>
      </c>
    </row>
    <row r="46" spans="1:5" ht="15" thickBot="1">
      <c r="A46" s="207">
        <v>39</v>
      </c>
      <c r="B46" s="208" t="s">
        <v>79</v>
      </c>
      <c r="C46" s="209">
        <v>4645</v>
      </c>
      <c r="D46" s="208">
        <v>764</v>
      </c>
      <c r="E46" s="210">
        <v>16.399999999999999</v>
      </c>
    </row>
    <row r="47" spans="1:5" ht="15" thickBot="1">
      <c r="A47" s="211">
        <v>39</v>
      </c>
      <c r="B47" s="212" t="s">
        <v>81</v>
      </c>
      <c r="C47" s="213">
        <v>3981</v>
      </c>
      <c r="D47" s="212">
        <v>653</v>
      </c>
      <c r="E47" s="214">
        <v>16.399999999999999</v>
      </c>
    </row>
    <row r="48" spans="1:5" ht="15" thickBot="1">
      <c r="A48" s="207">
        <v>41</v>
      </c>
      <c r="B48" s="208" t="s">
        <v>83</v>
      </c>
      <c r="C48" s="209">
        <v>6056</v>
      </c>
      <c r="D48" s="208">
        <v>987</v>
      </c>
      <c r="E48" s="210">
        <v>16.3</v>
      </c>
    </row>
    <row r="49" spans="1:5" ht="15" thickBot="1">
      <c r="A49" s="211">
        <v>41</v>
      </c>
      <c r="B49" s="212" t="s">
        <v>73</v>
      </c>
      <c r="C49" s="213">
        <v>8591</v>
      </c>
      <c r="D49" s="213">
        <v>1401</v>
      </c>
      <c r="E49" s="214">
        <v>16.3</v>
      </c>
    </row>
    <row r="50" spans="1:5" ht="15" thickBot="1">
      <c r="A50" s="207">
        <v>43</v>
      </c>
      <c r="B50" s="208" t="s">
        <v>86</v>
      </c>
      <c r="C50" s="209">
        <v>7694</v>
      </c>
      <c r="D50" s="209">
        <v>1248</v>
      </c>
      <c r="E50" s="210">
        <v>16.2</v>
      </c>
    </row>
    <row r="51" spans="1:5" ht="15" thickBot="1">
      <c r="A51" s="211">
        <v>44</v>
      </c>
      <c r="B51" s="212" t="s">
        <v>101</v>
      </c>
      <c r="C51" s="212">
        <v>765</v>
      </c>
      <c r="D51" s="212">
        <v>123</v>
      </c>
      <c r="E51" s="214">
        <v>16.100000000000001</v>
      </c>
    </row>
    <row r="52" spans="1:5" ht="15" thickBot="1">
      <c r="A52" s="207">
        <v>45</v>
      </c>
      <c r="B52" s="208" t="s">
        <v>48</v>
      </c>
      <c r="C52" s="209">
        <v>39368</v>
      </c>
      <c r="D52" s="209">
        <v>5976</v>
      </c>
      <c r="E52" s="210">
        <v>15.2</v>
      </c>
    </row>
    <row r="53" spans="1:5" ht="15" thickBot="1">
      <c r="A53" s="211">
        <v>46</v>
      </c>
      <c r="B53" s="212" t="s">
        <v>80</v>
      </c>
      <c r="C53" s="213">
        <v>5808</v>
      </c>
      <c r="D53" s="212">
        <v>876</v>
      </c>
      <c r="E53" s="214">
        <v>15.1</v>
      </c>
    </row>
    <row r="54" spans="1:5" ht="15" thickBot="1">
      <c r="A54" s="207">
        <v>47</v>
      </c>
      <c r="B54" s="208" t="s">
        <v>57</v>
      </c>
      <c r="C54" s="209">
        <v>10710</v>
      </c>
      <c r="D54" s="209">
        <v>1575</v>
      </c>
      <c r="E54" s="210">
        <v>14.7</v>
      </c>
    </row>
    <row r="55" spans="1:5" ht="15" thickBot="1">
      <c r="A55" s="211">
        <v>48</v>
      </c>
      <c r="B55" s="212" t="s">
        <v>51</v>
      </c>
      <c r="C55" s="213">
        <v>29361</v>
      </c>
      <c r="D55" s="213">
        <v>3874</v>
      </c>
      <c r="E55" s="214">
        <v>13.2</v>
      </c>
    </row>
    <row r="56" spans="1:5" ht="15" thickBot="1">
      <c r="A56" s="207">
        <v>49</v>
      </c>
      <c r="B56" s="208" t="s">
        <v>105</v>
      </c>
      <c r="C56" s="208">
        <v>731</v>
      </c>
      <c r="D56" s="208">
        <v>96</v>
      </c>
      <c r="E56" s="210">
        <v>13.1</v>
      </c>
    </row>
    <row r="57" spans="1:5" ht="15" thickBot="1">
      <c r="A57" s="218">
        <v>50</v>
      </c>
      <c r="B57" s="219" t="s">
        <v>84</v>
      </c>
      <c r="C57" s="220">
        <v>3250</v>
      </c>
      <c r="D57" s="219">
        <v>382</v>
      </c>
      <c r="E57" s="221">
        <v>11.7</v>
      </c>
    </row>
    <row r="58" spans="1:5">
      <c r="B58" s="222" t="s">
        <v>596</v>
      </c>
      <c r="E58" s="223">
        <v>13</v>
      </c>
    </row>
  </sheetData>
  <hyperlinks>
    <hyperlink ref="A1" r:id="rId1" xr:uid="{157195FE-CC22-4A89-A15C-53CF5501F7F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2E60F-0BD8-49F4-BD73-41D648CF87AB}">
  <sheetPr>
    <tabColor theme="4" tint="-0.249977111117893"/>
  </sheetPr>
  <dimension ref="A1:E71"/>
  <sheetViews>
    <sheetView topLeftCell="A11" workbookViewId="0">
      <selection activeCell="C13" sqref="C13"/>
    </sheetView>
  </sheetViews>
  <sheetFormatPr defaultRowHeight="14.5"/>
  <sheetData>
    <row r="1" spans="1:5">
      <c r="A1" s="1" t="s">
        <v>636</v>
      </c>
    </row>
    <row r="4" spans="1:5" ht="15" thickBot="1">
      <c r="A4" s="226"/>
      <c r="B4" s="246" t="s">
        <v>637</v>
      </c>
      <c r="C4" s="246"/>
      <c r="D4" s="247"/>
      <c r="E4" s="227"/>
    </row>
    <row r="5" spans="1:5" ht="27">
      <c r="A5" s="228" t="s">
        <v>638</v>
      </c>
      <c r="B5" s="229" t="s">
        <v>639</v>
      </c>
      <c r="C5" s="230" t="s">
        <v>640</v>
      </c>
      <c r="D5" s="229" t="s">
        <v>641</v>
      </c>
      <c r="E5" s="231" t="s">
        <v>642</v>
      </c>
    </row>
    <row r="6" spans="1:5" ht="15" thickBot="1">
      <c r="A6" s="232" t="s">
        <v>643</v>
      </c>
      <c r="B6" s="233">
        <v>0.8</v>
      </c>
      <c r="C6" s="234">
        <v>0.68</v>
      </c>
      <c r="D6" s="233">
        <v>0.34</v>
      </c>
      <c r="E6" s="235">
        <v>632905664</v>
      </c>
    </row>
    <row r="7" spans="1:5" ht="15" thickBot="1">
      <c r="A7" s="236" t="s">
        <v>644</v>
      </c>
      <c r="B7" s="237">
        <v>0.95</v>
      </c>
      <c r="C7" s="238">
        <v>0.95</v>
      </c>
      <c r="D7" s="237">
        <v>0.68</v>
      </c>
      <c r="E7" s="239">
        <v>50109</v>
      </c>
    </row>
    <row r="8" spans="1:5" ht="20.5" thickBot="1">
      <c r="A8" s="236" t="s">
        <v>99</v>
      </c>
      <c r="B8" s="237">
        <v>0.95</v>
      </c>
      <c r="C8" s="238">
        <v>0.86</v>
      </c>
      <c r="D8" s="237">
        <v>0.49</v>
      </c>
      <c r="E8" s="239">
        <v>2469730</v>
      </c>
    </row>
    <row r="9" spans="1:5" ht="20.5" thickBot="1">
      <c r="A9" s="236" t="s">
        <v>115</v>
      </c>
      <c r="B9" s="237">
        <v>0.93</v>
      </c>
      <c r="C9" s="238">
        <v>0.86</v>
      </c>
      <c r="D9" s="237">
        <v>0.5</v>
      </c>
      <c r="E9" s="239">
        <v>114484</v>
      </c>
    </row>
    <row r="10" spans="1:5" ht="15" thickBot="1">
      <c r="A10" s="236" t="s">
        <v>112</v>
      </c>
      <c r="B10" s="237">
        <v>0.93</v>
      </c>
      <c r="C10" s="238">
        <v>0.85</v>
      </c>
      <c r="D10" s="237">
        <v>0.44</v>
      </c>
      <c r="E10" s="239">
        <v>380137</v>
      </c>
    </row>
    <row r="11" spans="1:5" ht="15" thickBot="1">
      <c r="A11" s="236" t="s">
        <v>110</v>
      </c>
      <c r="B11" s="237">
        <v>0.95</v>
      </c>
      <c r="C11" s="238">
        <v>0.84</v>
      </c>
      <c r="D11" s="237">
        <v>0.54</v>
      </c>
      <c r="E11" s="239">
        <v>1607688</v>
      </c>
    </row>
    <row r="12" spans="1:5" ht="20.5" thickBot="1">
      <c r="A12" s="236" t="s">
        <v>72</v>
      </c>
      <c r="B12" s="237">
        <v>0.95</v>
      </c>
      <c r="C12" s="238">
        <v>0.82</v>
      </c>
      <c r="D12" s="237">
        <v>0.45</v>
      </c>
      <c r="E12" s="239">
        <v>16623462</v>
      </c>
    </row>
    <row r="13" spans="1:5" ht="20.5" thickBot="1">
      <c r="A13" s="236" t="s">
        <v>645</v>
      </c>
      <c r="B13" s="237">
        <v>0.95</v>
      </c>
      <c r="C13" s="238">
        <v>0.82</v>
      </c>
      <c r="D13" s="237">
        <v>0.38</v>
      </c>
      <c r="E13" s="239">
        <v>1792956</v>
      </c>
    </row>
    <row r="14" spans="1:5" ht="15" thickBot="1">
      <c r="A14" s="236" t="s">
        <v>107</v>
      </c>
      <c r="B14" s="237">
        <v>0.95</v>
      </c>
      <c r="C14" s="238">
        <v>0.82</v>
      </c>
      <c r="D14" s="237">
        <v>0.49</v>
      </c>
      <c r="E14" s="239">
        <v>3235335</v>
      </c>
    </row>
    <row r="15" spans="1:5" ht="15" thickBot="1">
      <c r="A15" s="236" t="s">
        <v>93</v>
      </c>
      <c r="B15" s="237">
        <v>0.95</v>
      </c>
      <c r="C15" s="238">
        <v>0.82</v>
      </c>
      <c r="D15" s="237">
        <v>0.44</v>
      </c>
      <c r="E15" s="239">
        <v>8440520</v>
      </c>
    </row>
    <row r="16" spans="1:5" ht="30.5" thickBot="1">
      <c r="A16" s="236" t="s">
        <v>114</v>
      </c>
      <c r="B16" s="237">
        <v>0.86</v>
      </c>
      <c r="C16" s="238">
        <v>0.81</v>
      </c>
      <c r="D16" s="237">
        <v>0.42</v>
      </c>
      <c r="E16" s="239">
        <v>113992</v>
      </c>
    </row>
    <row r="17" spans="1:5" ht="15" thickBot="1">
      <c r="A17" s="236" t="s">
        <v>111</v>
      </c>
      <c r="B17" s="237">
        <v>0.92</v>
      </c>
      <c r="C17" s="238">
        <v>0.81</v>
      </c>
      <c r="D17" s="237">
        <v>0.51</v>
      </c>
      <c r="E17" s="239">
        <v>7759671</v>
      </c>
    </row>
    <row r="18" spans="1:5" ht="15" thickBot="1">
      <c r="A18" s="236" t="s">
        <v>109</v>
      </c>
      <c r="B18" s="237">
        <v>0.9</v>
      </c>
      <c r="C18" s="238">
        <v>0.81</v>
      </c>
      <c r="D18" s="237">
        <v>0.47</v>
      </c>
      <c r="E18" s="239">
        <v>3301466</v>
      </c>
    </row>
    <row r="19" spans="1:5" ht="15" thickBot="1">
      <c r="A19" s="236" t="s">
        <v>54</v>
      </c>
      <c r="B19" s="237">
        <v>0.93</v>
      </c>
      <c r="C19" s="238">
        <v>0.79</v>
      </c>
      <c r="D19" s="237">
        <v>0.38</v>
      </c>
      <c r="E19" s="239">
        <v>42575677</v>
      </c>
    </row>
    <row r="20" spans="1:5" ht="15" thickBot="1">
      <c r="A20" s="236" t="s">
        <v>83</v>
      </c>
      <c r="B20" s="237">
        <v>0.9</v>
      </c>
      <c r="C20" s="238">
        <v>0.78</v>
      </c>
      <c r="D20" s="237">
        <v>0.43</v>
      </c>
      <c r="E20" s="239">
        <v>13639039</v>
      </c>
    </row>
    <row r="21" spans="1:5" ht="15" thickBot="1">
      <c r="A21" s="236" t="s">
        <v>66</v>
      </c>
      <c r="B21" s="237">
        <v>0.93</v>
      </c>
      <c r="C21" s="238">
        <v>0.78</v>
      </c>
      <c r="D21" s="237">
        <v>0.39</v>
      </c>
      <c r="E21" s="239">
        <v>18745254</v>
      </c>
    </row>
    <row r="22" spans="1:5" ht="15" thickBot="1">
      <c r="A22" s="236" t="s">
        <v>73</v>
      </c>
      <c r="B22" s="237">
        <v>0.89</v>
      </c>
      <c r="C22" s="238">
        <v>0.75</v>
      </c>
      <c r="D22" s="237">
        <v>0.39</v>
      </c>
      <c r="E22" s="239">
        <v>18195660</v>
      </c>
    </row>
    <row r="23" spans="1:5" ht="15" thickBot="1">
      <c r="A23" s="236" t="s">
        <v>86</v>
      </c>
      <c r="B23" s="237">
        <v>0.84</v>
      </c>
      <c r="C23" s="238">
        <v>0.75</v>
      </c>
      <c r="D23" s="237">
        <v>0.42</v>
      </c>
      <c r="E23" s="239">
        <v>16242514</v>
      </c>
    </row>
    <row r="24" spans="1:5" ht="15" thickBot="1">
      <c r="A24" s="236" t="s">
        <v>48</v>
      </c>
      <c r="B24" s="237">
        <v>0.85</v>
      </c>
      <c r="C24" s="238">
        <v>0.74</v>
      </c>
      <c r="D24" s="237">
        <v>0.42</v>
      </c>
      <c r="E24" s="239">
        <v>82931586</v>
      </c>
    </row>
    <row r="25" spans="1:5" ht="15" thickBot="1">
      <c r="A25" s="236" t="s">
        <v>95</v>
      </c>
      <c r="B25" s="237">
        <v>0.92</v>
      </c>
      <c r="C25" s="238">
        <v>0.74</v>
      </c>
      <c r="D25" s="237">
        <v>0.39</v>
      </c>
      <c r="E25" s="239">
        <v>4379267</v>
      </c>
    </row>
    <row r="26" spans="1:5" ht="15" thickBot="1">
      <c r="A26" s="236" t="s">
        <v>80</v>
      </c>
      <c r="B26" s="237">
        <v>0.82</v>
      </c>
      <c r="C26" s="238">
        <v>0.72</v>
      </c>
      <c r="D26" s="237">
        <v>0.4</v>
      </c>
      <c r="E26" s="239">
        <v>12026290</v>
      </c>
    </row>
    <row r="27" spans="1:5" ht="15" thickBot="1">
      <c r="A27" s="236" t="s">
        <v>103</v>
      </c>
      <c r="B27" s="237">
        <v>0.86</v>
      </c>
      <c r="C27" s="238">
        <v>0.72</v>
      </c>
      <c r="D27" s="237">
        <v>0.35</v>
      </c>
      <c r="E27" s="239">
        <v>2006096</v>
      </c>
    </row>
    <row r="28" spans="1:5" ht="20.5" thickBot="1">
      <c r="A28" s="236" t="s">
        <v>60</v>
      </c>
      <c r="B28" s="237">
        <v>0.88</v>
      </c>
      <c r="C28" s="238">
        <v>0.72</v>
      </c>
      <c r="D28" s="237">
        <v>0.33</v>
      </c>
      <c r="E28" s="239">
        <v>25499489</v>
      </c>
    </row>
    <row r="29" spans="1:5" ht="15" thickBot="1">
      <c r="A29" s="236" t="s">
        <v>97</v>
      </c>
      <c r="B29" s="237">
        <v>0.8</v>
      </c>
      <c r="C29" s="238">
        <v>0.71</v>
      </c>
      <c r="D29" s="237">
        <v>0.41</v>
      </c>
      <c r="E29" s="239">
        <v>8670655</v>
      </c>
    </row>
    <row r="30" spans="1:5" ht="15" thickBot="1">
      <c r="A30" s="236" t="s">
        <v>76</v>
      </c>
      <c r="B30" s="237">
        <v>0.77</v>
      </c>
      <c r="C30" s="238">
        <v>0.71</v>
      </c>
      <c r="D30" s="237">
        <v>0.43</v>
      </c>
      <c r="E30" s="239">
        <v>11699340</v>
      </c>
    </row>
    <row r="31" spans="1:5" ht="15" thickBot="1">
      <c r="A31" s="236" t="s">
        <v>55</v>
      </c>
      <c r="B31" s="237">
        <v>0.78</v>
      </c>
      <c r="C31" s="238">
        <v>0.7</v>
      </c>
      <c r="D31" s="237">
        <v>0.39</v>
      </c>
      <c r="E31" s="239">
        <v>25040595</v>
      </c>
    </row>
    <row r="32" spans="1:5" ht="20.5" thickBot="1">
      <c r="A32" s="236" t="s">
        <v>104</v>
      </c>
      <c r="B32" s="237">
        <v>0.85</v>
      </c>
      <c r="C32" s="238">
        <v>0.7</v>
      </c>
      <c r="D32" s="237">
        <v>0.35</v>
      </c>
      <c r="E32" s="239">
        <v>2650292</v>
      </c>
    </row>
    <row r="33" spans="1:5" ht="15" thickBot="1">
      <c r="A33" s="236" t="s">
        <v>53</v>
      </c>
      <c r="B33" s="237">
        <v>0.81</v>
      </c>
      <c r="C33" s="238">
        <v>0.69</v>
      </c>
      <c r="D33" s="237">
        <v>0.28999999999999998</v>
      </c>
      <c r="E33" s="239">
        <v>40221534</v>
      </c>
    </row>
    <row r="34" spans="1:5" ht="15" thickBot="1">
      <c r="A34" s="236" t="s">
        <v>70</v>
      </c>
      <c r="B34" s="237">
        <v>0.74</v>
      </c>
      <c r="C34" s="238">
        <v>0.67</v>
      </c>
      <c r="D34" s="237">
        <v>0.4</v>
      </c>
      <c r="E34" s="239">
        <v>11463318</v>
      </c>
    </row>
    <row r="35" spans="1:5" ht="15" thickBot="1">
      <c r="A35" s="236" t="s">
        <v>84</v>
      </c>
      <c r="B35" s="237">
        <v>0.74</v>
      </c>
      <c r="C35" s="238">
        <v>0.66</v>
      </c>
      <c r="D35" s="237">
        <v>0.32</v>
      </c>
      <c r="E35" s="239">
        <v>5759719</v>
      </c>
    </row>
    <row r="36" spans="1:5" ht="15" thickBot="1">
      <c r="A36" s="236" t="s">
        <v>94</v>
      </c>
      <c r="B36" s="237">
        <v>0.72</v>
      </c>
      <c r="C36" s="238">
        <v>0.65</v>
      </c>
      <c r="D36" s="237">
        <v>0.35</v>
      </c>
      <c r="E36" s="239">
        <v>3527696</v>
      </c>
    </row>
    <row r="37" spans="1:5" ht="20.5" thickBot="1">
      <c r="A37" s="236" t="s">
        <v>63</v>
      </c>
      <c r="B37" s="237">
        <v>0.89</v>
      </c>
      <c r="C37" s="238">
        <v>0.65</v>
      </c>
      <c r="D37" s="237">
        <v>0.2</v>
      </c>
      <c r="E37" s="239">
        <v>18355342</v>
      </c>
    </row>
    <row r="38" spans="1:5" ht="20.5" thickBot="1">
      <c r="A38" s="236" t="s">
        <v>100</v>
      </c>
      <c r="B38" s="237">
        <v>0.81</v>
      </c>
      <c r="C38" s="238">
        <v>0.65</v>
      </c>
      <c r="D38" s="237">
        <v>0.28999999999999998</v>
      </c>
      <c r="E38" s="239">
        <v>1565885</v>
      </c>
    </row>
    <row r="39" spans="1:5" ht="15" thickBot="1">
      <c r="A39" s="236" t="s">
        <v>105</v>
      </c>
      <c r="B39" s="237">
        <v>0.72</v>
      </c>
      <c r="C39" s="238">
        <v>0.64</v>
      </c>
      <c r="D39" s="237">
        <v>0.31</v>
      </c>
      <c r="E39" s="239">
        <v>1253333</v>
      </c>
    </row>
    <row r="40" spans="1:5" ht="15" thickBot="1">
      <c r="A40" s="236" t="s">
        <v>89</v>
      </c>
      <c r="B40" s="237">
        <v>0.75</v>
      </c>
      <c r="C40" s="238">
        <v>0.64</v>
      </c>
      <c r="D40" s="237">
        <v>0.3</v>
      </c>
      <c r="E40" s="239">
        <v>5013773</v>
      </c>
    </row>
    <row r="41" spans="1:5" ht="15" thickBot="1">
      <c r="A41" s="236" t="s">
        <v>61</v>
      </c>
      <c r="B41" s="237">
        <v>0.76</v>
      </c>
      <c r="C41" s="238">
        <v>0.64</v>
      </c>
      <c r="D41" s="237">
        <v>0.28999999999999998</v>
      </c>
      <c r="E41" s="239">
        <v>13468387</v>
      </c>
    </row>
    <row r="42" spans="1:5" ht="15" thickBot="1">
      <c r="A42" s="236" t="s">
        <v>85</v>
      </c>
      <c r="B42" s="237">
        <v>0.7</v>
      </c>
      <c r="C42" s="238">
        <v>0.63</v>
      </c>
      <c r="D42" s="237">
        <v>0.35</v>
      </c>
      <c r="E42" s="239">
        <v>5669208</v>
      </c>
    </row>
    <row r="43" spans="1:5" ht="15" thickBot="1">
      <c r="A43" s="236" t="s">
        <v>88</v>
      </c>
      <c r="B43" s="237">
        <v>0.78</v>
      </c>
      <c r="C43" s="238">
        <v>0.63</v>
      </c>
      <c r="D43" s="237">
        <v>0.26</v>
      </c>
      <c r="E43" s="239">
        <v>5300327</v>
      </c>
    </row>
    <row r="44" spans="1:5" ht="15" thickBot="1">
      <c r="A44" s="236" t="s">
        <v>51</v>
      </c>
      <c r="B44" s="237">
        <v>0.75</v>
      </c>
      <c r="C44" s="238">
        <v>0.62</v>
      </c>
      <c r="D44" s="237">
        <v>0.23</v>
      </c>
      <c r="E44" s="239">
        <v>49010845</v>
      </c>
    </row>
    <row r="45" spans="1:5" ht="15" thickBot="1">
      <c r="A45" s="236" t="s">
        <v>68</v>
      </c>
      <c r="B45" s="237">
        <v>0.69</v>
      </c>
      <c r="C45" s="238">
        <v>0.62</v>
      </c>
      <c r="D45" s="237">
        <v>0.35</v>
      </c>
      <c r="E45" s="239">
        <v>17512795</v>
      </c>
    </row>
    <row r="46" spans="1:5" ht="15" thickBot="1">
      <c r="A46" s="236" t="s">
        <v>646</v>
      </c>
      <c r="B46" s="237">
        <v>0.72</v>
      </c>
      <c r="C46" s="238">
        <v>0.6</v>
      </c>
      <c r="D46" s="237">
        <v>0.3</v>
      </c>
      <c r="E46" s="239">
        <v>180863</v>
      </c>
    </row>
    <row r="47" spans="1:5" ht="15" thickBot="1">
      <c r="A47" s="236" t="s">
        <v>59</v>
      </c>
      <c r="B47" s="237">
        <v>0.65</v>
      </c>
      <c r="C47" s="238">
        <v>0.6</v>
      </c>
      <c r="D47" s="237">
        <v>0.33</v>
      </c>
      <c r="E47" s="239">
        <v>19660518</v>
      </c>
    </row>
    <row r="48" spans="1:5" ht="15" thickBot="1">
      <c r="A48" s="236" t="s">
        <v>81</v>
      </c>
      <c r="B48" s="237">
        <v>0.73</v>
      </c>
      <c r="C48" s="238">
        <v>0.59</v>
      </c>
      <c r="D48" s="237">
        <v>0.24</v>
      </c>
      <c r="E48" s="239">
        <v>6402950</v>
      </c>
    </row>
    <row r="49" spans="1:5" ht="20.5" thickBot="1">
      <c r="A49" s="236" t="s">
        <v>98</v>
      </c>
      <c r="B49" s="237">
        <v>0.67</v>
      </c>
      <c r="C49" s="238">
        <v>0.59</v>
      </c>
      <c r="D49" s="237">
        <v>0.28999999999999998</v>
      </c>
      <c r="E49" s="239">
        <v>2958334</v>
      </c>
    </row>
    <row r="50" spans="1:5" ht="20.5" thickBot="1">
      <c r="A50" s="236" t="s">
        <v>78</v>
      </c>
      <c r="B50" s="237">
        <v>0.7</v>
      </c>
      <c r="C50" s="238">
        <v>0.59</v>
      </c>
      <c r="D50" s="237">
        <v>0.26</v>
      </c>
      <c r="E50" s="239">
        <v>8189510</v>
      </c>
    </row>
    <row r="51" spans="1:5" ht="15" thickBot="1">
      <c r="A51" s="236" t="s">
        <v>82</v>
      </c>
      <c r="B51" s="237">
        <v>0.68</v>
      </c>
      <c r="C51" s="238">
        <v>0.59</v>
      </c>
      <c r="D51" s="237">
        <v>0.28000000000000003</v>
      </c>
      <c r="E51" s="239">
        <v>7078732</v>
      </c>
    </row>
    <row r="52" spans="1:5" ht="15" thickBot="1">
      <c r="A52" s="236" t="s">
        <v>102</v>
      </c>
      <c r="B52" s="237">
        <v>0.67</v>
      </c>
      <c r="C52" s="238">
        <v>0.57999999999999996</v>
      </c>
      <c r="D52" s="237">
        <v>0.3</v>
      </c>
      <c r="E52" s="239">
        <v>1747555</v>
      </c>
    </row>
    <row r="53" spans="1:5" ht="20.5" thickBot="1">
      <c r="A53" s="236" t="s">
        <v>647</v>
      </c>
      <c r="B53" s="237">
        <v>0.73</v>
      </c>
      <c r="C53" s="238">
        <v>0.57999999999999996</v>
      </c>
      <c r="D53" s="237">
        <v>0.25</v>
      </c>
      <c r="E53" s="239">
        <v>92665</v>
      </c>
    </row>
    <row r="54" spans="1:5" ht="15" thickBot="1">
      <c r="A54" s="236" t="s">
        <v>74</v>
      </c>
      <c r="B54" s="237">
        <v>0.68</v>
      </c>
      <c r="C54" s="238">
        <v>0.57999999999999996</v>
      </c>
      <c r="D54" s="237">
        <v>0.26</v>
      </c>
      <c r="E54" s="239">
        <v>9823179</v>
      </c>
    </row>
    <row r="55" spans="1:5" ht="20.5" thickBot="1">
      <c r="A55" s="236" t="s">
        <v>101</v>
      </c>
      <c r="B55" s="237">
        <v>0.68</v>
      </c>
      <c r="C55" s="238">
        <v>0.56999999999999995</v>
      </c>
      <c r="D55" s="237">
        <v>0.27</v>
      </c>
      <c r="E55" s="239">
        <v>1213901</v>
      </c>
    </row>
    <row r="56" spans="1:5" ht="15" thickBot="1">
      <c r="A56" s="236" t="s">
        <v>67</v>
      </c>
      <c r="B56" s="237">
        <v>0.64</v>
      </c>
      <c r="C56" s="238">
        <v>0.56999999999999995</v>
      </c>
      <c r="D56" s="237">
        <v>0.28000000000000003</v>
      </c>
      <c r="E56" s="239">
        <v>10554286</v>
      </c>
    </row>
    <row r="57" spans="1:5" ht="15" thickBot="1">
      <c r="A57" s="236" t="s">
        <v>57</v>
      </c>
      <c r="B57" s="237">
        <v>0.67</v>
      </c>
      <c r="C57" s="238">
        <v>0.56000000000000005</v>
      </c>
      <c r="D57" s="237">
        <v>0.24</v>
      </c>
      <c r="E57" s="239">
        <v>16145091</v>
      </c>
    </row>
    <row r="58" spans="1:5" ht="15" thickBot="1">
      <c r="A58" s="236" t="s">
        <v>87</v>
      </c>
      <c r="B58" s="237">
        <v>0.69</v>
      </c>
      <c r="C58" s="238">
        <v>0.56000000000000005</v>
      </c>
      <c r="D58" s="237">
        <v>0.24</v>
      </c>
      <c r="E58" s="239">
        <v>4610829</v>
      </c>
    </row>
    <row r="59" spans="1:5" ht="15" thickBot="1">
      <c r="A59" s="236" t="s">
        <v>65</v>
      </c>
      <c r="B59" s="237">
        <v>0.64</v>
      </c>
      <c r="C59" s="238">
        <v>0.56000000000000005</v>
      </c>
      <c r="D59" s="237">
        <v>0.26</v>
      </c>
      <c r="E59" s="239">
        <v>10808573</v>
      </c>
    </row>
    <row r="60" spans="1:5" ht="15" thickBot="1">
      <c r="A60" s="236" t="s">
        <v>96</v>
      </c>
      <c r="B60" s="237">
        <v>0.63</v>
      </c>
      <c r="C60" s="238">
        <v>0.56000000000000005</v>
      </c>
      <c r="D60" s="237">
        <v>0.26</v>
      </c>
      <c r="E60" s="239">
        <v>2689697</v>
      </c>
    </row>
    <row r="61" spans="1:5" ht="20.5" thickBot="1">
      <c r="A61" s="236" t="s">
        <v>648</v>
      </c>
      <c r="B61" s="237">
        <v>0.69</v>
      </c>
      <c r="C61" s="238">
        <v>0.55000000000000004</v>
      </c>
      <c r="D61" s="237">
        <v>0.17</v>
      </c>
      <c r="E61" s="239">
        <v>151342</v>
      </c>
    </row>
    <row r="62" spans="1:5" ht="15" thickBot="1">
      <c r="A62" s="236" t="s">
        <v>79</v>
      </c>
      <c r="B62" s="237">
        <v>0.62</v>
      </c>
      <c r="C62" s="238">
        <v>0.55000000000000004</v>
      </c>
      <c r="D62" s="237">
        <v>0.23</v>
      </c>
      <c r="E62" s="239">
        <v>6675969</v>
      </c>
    </row>
    <row r="63" spans="1:5" ht="15" thickBot="1">
      <c r="A63" s="236" t="s">
        <v>92</v>
      </c>
      <c r="B63" s="237">
        <v>0.61</v>
      </c>
      <c r="C63" s="238">
        <v>0.53</v>
      </c>
      <c r="D63" s="237">
        <v>0.21</v>
      </c>
      <c r="E63" s="239">
        <v>4128027</v>
      </c>
    </row>
    <row r="64" spans="1:5" ht="15" thickBot="1">
      <c r="A64" s="236" t="s">
        <v>77</v>
      </c>
      <c r="B64" s="237">
        <v>0.64</v>
      </c>
      <c r="C64" s="238">
        <v>0.52</v>
      </c>
      <c r="D64" s="237">
        <v>0.2</v>
      </c>
      <c r="E64" s="239">
        <v>6671583</v>
      </c>
    </row>
    <row r="65" spans="1:5" ht="15" thickBot="1">
      <c r="A65" s="236" t="s">
        <v>106</v>
      </c>
      <c r="B65" s="237">
        <v>0.6</v>
      </c>
      <c r="C65" s="238">
        <v>0.52</v>
      </c>
      <c r="D65" s="237">
        <v>0.24</v>
      </c>
      <c r="E65" s="239">
        <v>807478</v>
      </c>
    </row>
    <row r="66" spans="1:5" ht="20.5" thickBot="1">
      <c r="A66" s="236" t="s">
        <v>649</v>
      </c>
      <c r="B66" s="240" t="s">
        <v>650</v>
      </c>
      <c r="C66" s="241" t="s">
        <v>650</v>
      </c>
      <c r="D66" s="240" t="s">
        <v>650</v>
      </c>
      <c r="E66" s="239">
        <v>19845987</v>
      </c>
    </row>
    <row r="67" spans="1:5" ht="30.5" thickBot="1">
      <c r="A67" s="242" t="s">
        <v>651</v>
      </c>
      <c r="B67" s="243" t="s">
        <v>650</v>
      </c>
      <c r="C67" s="244" t="s">
        <v>650</v>
      </c>
      <c r="D67" s="243" t="s">
        <v>650</v>
      </c>
      <c r="E67" s="245">
        <v>8045523</v>
      </c>
    </row>
    <row r="68" spans="1:5" ht="20.5" thickBot="1">
      <c r="A68" s="242" t="s">
        <v>652</v>
      </c>
      <c r="B68" s="243" t="s">
        <v>650</v>
      </c>
      <c r="C68" s="244" t="s">
        <v>650</v>
      </c>
      <c r="D68" s="243" t="s">
        <v>650</v>
      </c>
      <c r="E68" s="245">
        <v>9048865</v>
      </c>
    </row>
    <row r="69" spans="1:5" ht="30.5" thickBot="1">
      <c r="A69" s="242" t="s">
        <v>653</v>
      </c>
      <c r="B69" s="243" t="s">
        <v>650</v>
      </c>
      <c r="C69" s="244" t="s">
        <v>650</v>
      </c>
      <c r="D69" s="243" t="s">
        <v>650</v>
      </c>
      <c r="E69" s="245">
        <v>2416844</v>
      </c>
    </row>
    <row r="70" spans="1:5" ht="20.5" thickBot="1">
      <c r="A70" s="242" t="s">
        <v>654</v>
      </c>
      <c r="B70" s="243" t="s">
        <v>650</v>
      </c>
      <c r="C70" s="244" t="s">
        <v>650</v>
      </c>
      <c r="D70" s="243" t="s">
        <v>650</v>
      </c>
      <c r="E70" s="245">
        <v>334755</v>
      </c>
    </row>
    <row r="71" spans="1:5">
      <c r="A71" t="s">
        <v>655</v>
      </c>
    </row>
  </sheetData>
  <mergeCells count="1">
    <mergeCell ref="B4:D4"/>
  </mergeCells>
  <hyperlinks>
    <hyperlink ref="A1" r:id="rId1" xr:uid="{97BBFC22-4950-472B-B9C9-8438771FA68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FB5BB-05F8-49B8-886C-BA555E397083}">
  <sheetPr codeName="Sheet3">
    <tabColor theme="4" tint="-0.249977111117893"/>
  </sheetPr>
  <dimension ref="A1:AB117"/>
  <sheetViews>
    <sheetView topLeftCell="H29" workbookViewId="0">
      <selection activeCell="W35" sqref="W35"/>
    </sheetView>
  </sheetViews>
  <sheetFormatPr defaultRowHeight="14.5"/>
  <sheetData>
    <row r="1" spans="1:1">
      <c r="A1" t="s">
        <v>334</v>
      </c>
    </row>
    <row r="3" spans="1:1">
      <c r="A3" s="29" t="s">
        <v>335</v>
      </c>
    </row>
    <row r="4" spans="1:1">
      <c r="A4" s="29" t="s">
        <v>336</v>
      </c>
    </row>
    <row r="5" spans="1:1" ht="29">
      <c r="A5" s="29" t="s">
        <v>337</v>
      </c>
    </row>
    <row r="6" spans="1:1" ht="29">
      <c r="A6" s="29" t="s">
        <v>338</v>
      </c>
    </row>
    <row r="7" spans="1:1">
      <c r="A7" s="29" t="s">
        <v>339</v>
      </c>
    </row>
    <row r="8" spans="1:1">
      <c r="A8" s="29" t="s">
        <v>340</v>
      </c>
    </row>
    <row r="9" spans="1:1">
      <c r="A9" s="29" t="s">
        <v>341</v>
      </c>
    </row>
    <row r="10" spans="1:1">
      <c r="A10" s="29" t="s">
        <v>342</v>
      </c>
    </row>
    <row r="11" spans="1:1">
      <c r="A11" s="29" t="s">
        <v>343</v>
      </c>
    </row>
    <row r="12" spans="1:1">
      <c r="A12" s="29" t="s">
        <v>344</v>
      </c>
    </row>
    <row r="13" spans="1:1">
      <c r="A13" s="29" t="s">
        <v>345</v>
      </c>
    </row>
    <row r="14" spans="1:1">
      <c r="A14" s="29" t="s">
        <v>346</v>
      </c>
    </row>
    <row r="15" spans="1:1" ht="15" thickBot="1">
      <c r="A15" s="126"/>
    </row>
    <row r="16" spans="1:1" ht="69.5" thickBot="1">
      <c r="A16" s="127" t="s">
        <v>347</v>
      </c>
    </row>
    <row r="17" spans="1:28" ht="138">
      <c r="A17" s="128" t="s">
        <v>348</v>
      </c>
    </row>
    <row r="18" spans="1:28">
      <c r="A18" s="186" t="s">
        <v>349</v>
      </c>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row>
    <row r="19" spans="1:28">
      <c r="A19" s="187"/>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row>
    <row r="20" spans="1:28">
      <c r="A20" s="186" t="s">
        <v>350</v>
      </c>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row>
    <row r="21" spans="1:28">
      <c r="A21" s="188"/>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row>
    <row r="22" spans="1:28">
      <c r="A22" s="187"/>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row>
    <row r="23" spans="1:28">
      <c r="A23" s="186" t="s">
        <v>351</v>
      </c>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row>
    <row r="24" spans="1:28">
      <c r="A24" s="188"/>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row>
    <row r="25" spans="1:28">
      <c r="A25" s="187"/>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row>
    <row r="26" spans="1:28">
      <c r="A26" s="186" t="s">
        <v>352</v>
      </c>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row>
    <row r="27" spans="1:28">
      <c r="A27" s="188"/>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row>
    <row r="28" spans="1:28">
      <c r="A28" s="187"/>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row>
    <row r="29" spans="1:28">
      <c r="A29" s="186" t="s">
        <v>353</v>
      </c>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row>
    <row r="30" spans="1:28">
      <c r="A30" s="188"/>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row>
    <row r="31" spans="1:28" ht="15" thickBot="1">
      <c r="A31" s="189"/>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row>
    <row r="32" spans="1:28" ht="28.5" thickBot="1">
      <c r="A32" s="162" t="s">
        <v>354</v>
      </c>
      <c r="B32" s="163" t="s">
        <v>355</v>
      </c>
      <c r="C32" s="163" t="s">
        <v>35</v>
      </c>
      <c r="D32" s="164" t="s">
        <v>356</v>
      </c>
      <c r="E32" s="165" t="s">
        <v>356</v>
      </c>
      <c r="F32" s="163" t="s">
        <v>11</v>
      </c>
      <c r="G32" s="166" t="s">
        <v>357</v>
      </c>
      <c r="H32" s="166" t="s">
        <v>358</v>
      </c>
      <c r="I32" s="166" t="s">
        <v>359</v>
      </c>
      <c r="J32" s="166" t="s">
        <v>360</v>
      </c>
      <c r="K32" s="166" t="s">
        <v>361</v>
      </c>
      <c r="L32" s="166" t="s">
        <v>362</v>
      </c>
      <c r="M32" s="163" t="s">
        <v>363</v>
      </c>
      <c r="N32" s="163" t="s">
        <v>364</v>
      </c>
      <c r="O32" s="163" t="s">
        <v>365</v>
      </c>
      <c r="P32" s="163" t="s">
        <v>366</v>
      </c>
      <c r="Q32" s="164" t="s">
        <v>367</v>
      </c>
      <c r="R32" s="165" t="s">
        <v>368</v>
      </c>
      <c r="S32" s="163" t="s">
        <v>369</v>
      </c>
      <c r="T32" s="163" t="s">
        <v>370</v>
      </c>
      <c r="U32" s="163" t="s">
        <v>371</v>
      </c>
      <c r="V32" s="163" t="s">
        <v>372</v>
      </c>
      <c r="W32" s="164" t="s">
        <v>373</v>
      </c>
      <c r="X32" s="165" t="s">
        <v>374</v>
      </c>
      <c r="Y32" s="163" t="s">
        <v>375</v>
      </c>
      <c r="Z32" s="164" t="s">
        <v>373</v>
      </c>
      <c r="AA32" s="165" t="s">
        <v>374</v>
      </c>
      <c r="AB32" s="167" t="s">
        <v>375</v>
      </c>
    </row>
    <row r="33" spans="1:28" ht="15" thickBot="1">
      <c r="A33" s="168"/>
      <c r="B33" s="129"/>
      <c r="C33" s="129"/>
      <c r="D33" s="130"/>
      <c r="E33" s="129"/>
      <c r="F33" s="129"/>
      <c r="G33" s="129"/>
      <c r="H33" s="129"/>
      <c r="I33" s="129"/>
      <c r="J33" s="129"/>
      <c r="K33" s="131"/>
      <c r="L33" s="129"/>
      <c r="M33" s="129"/>
      <c r="N33" s="129"/>
      <c r="O33" s="129"/>
      <c r="P33" s="129"/>
      <c r="Q33" s="129"/>
      <c r="R33" s="129"/>
      <c r="S33" s="129"/>
      <c r="T33" s="129"/>
      <c r="U33" s="129"/>
      <c r="V33" s="129"/>
      <c r="W33" s="129"/>
      <c r="X33" s="129"/>
      <c r="Y33" s="129"/>
      <c r="Z33" s="129"/>
      <c r="AA33" s="129"/>
      <c r="AB33" s="169"/>
    </row>
    <row r="34" spans="1:28" ht="15" thickBot="1">
      <c r="A34" s="170"/>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71"/>
    </row>
    <row r="35" spans="1:28" ht="16" thickBot="1">
      <c r="A35" s="172"/>
      <c r="B35" s="133"/>
      <c r="C35" s="134" t="s">
        <v>77</v>
      </c>
      <c r="D35" s="135">
        <v>0</v>
      </c>
      <c r="E35" s="136">
        <v>9</v>
      </c>
      <c r="F35" s="137">
        <v>5024279</v>
      </c>
      <c r="G35" s="137">
        <v>3917166</v>
      </c>
      <c r="H35" s="138">
        <v>0</v>
      </c>
      <c r="I35" s="137">
        <v>3708804</v>
      </c>
      <c r="J35" s="137">
        <v>2329114</v>
      </c>
      <c r="K35" s="137">
        <v>5832</v>
      </c>
      <c r="L35" s="139">
        <v>2.5000000000000001E-3</v>
      </c>
      <c r="M35" s="137">
        <v>2323282</v>
      </c>
      <c r="N35" s="139">
        <v>0.59299999999999997</v>
      </c>
      <c r="O35" s="138" t="s">
        <v>376</v>
      </c>
      <c r="P35" s="139">
        <v>0.626</v>
      </c>
      <c r="Q35" s="140">
        <v>2</v>
      </c>
      <c r="R35" s="141">
        <v>1</v>
      </c>
      <c r="S35" s="142">
        <v>591546</v>
      </c>
      <c r="T35" s="143">
        <v>0.25459999999999999</v>
      </c>
      <c r="U35" s="144">
        <v>2.2599999999999999E-2</v>
      </c>
      <c r="V35" s="145">
        <v>1E-3</v>
      </c>
      <c r="W35" s="138" t="s">
        <v>377</v>
      </c>
      <c r="X35" s="138" t="s">
        <v>378</v>
      </c>
      <c r="Y35" s="138" t="s">
        <v>379</v>
      </c>
      <c r="Z35" s="137">
        <v>849624</v>
      </c>
      <c r="AA35" s="137">
        <v>1441170</v>
      </c>
      <c r="AB35" s="173" t="s">
        <v>380</v>
      </c>
    </row>
    <row r="36" spans="1:28" ht="16" thickBot="1">
      <c r="A36" s="172"/>
      <c r="B36" s="133"/>
      <c r="C36" s="134" t="s">
        <v>105</v>
      </c>
      <c r="D36" s="135">
        <v>0</v>
      </c>
      <c r="E36" s="136">
        <v>3</v>
      </c>
      <c r="F36" s="137">
        <v>733391</v>
      </c>
      <c r="G36" s="137">
        <v>554003</v>
      </c>
      <c r="H36" s="138">
        <v>0</v>
      </c>
      <c r="I36" s="137">
        <v>595647</v>
      </c>
      <c r="J36" s="137">
        <v>361400</v>
      </c>
      <c r="K36" s="137">
        <v>1870</v>
      </c>
      <c r="L36" s="139">
        <v>5.1999999999999998E-3</v>
      </c>
      <c r="M36" s="137">
        <v>359530</v>
      </c>
      <c r="N36" s="139">
        <v>0.64900000000000002</v>
      </c>
      <c r="O36" s="138" t="s">
        <v>376</v>
      </c>
      <c r="P36" s="139">
        <v>0.60399999999999998</v>
      </c>
      <c r="Q36" s="140">
        <v>2</v>
      </c>
      <c r="R36" s="141">
        <v>1</v>
      </c>
      <c r="S36" s="142">
        <v>36173</v>
      </c>
      <c r="T36" s="143">
        <v>0.10059999999999999</v>
      </c>
      <c r="U36" s="144">
        <v>4.6699999999999998E-2</v>
      </c>
      <c r="V36" s="144">
        <v>2.3099999999999999E-2</v>
      </c>
      <c r="W36" s="138" t="s">
        <v>381</v>
      </c>
      <c r="X36" s="138" t="s">
        <v>382</v>
      </c>
      <c r="Y36" s="138" t="s">
        <v>383</v>
      </c>
      <c r="Z36" s="137">
        <v>153778</v>
      </c>
      <c r="AA36" s="137">
        <v>189951</v>
      </c>
      <c r="AB36" s="173" t="s">
        <v>384</v>
      </c>
    </row>
    <row r="37" spans="1:28" ht="16" thickBot="1">
      <c r="A37" s="172"/>
      <c r="B37" s="133"/>
      <c r="C37" s="134" t="s">
        <v>87</v>
      </c>
      <c r="D37" s="135">
        <v>0</v>
      </c>
      <c r="E37" s="136">
        <v>6</v>
      </c>
      <c r="F37" s="137">
        <v>3011524</v>
      </c>
      <c r="G37" s="137">
        <v>2312273</v>
      </c>
      <c r="H37" s="138">
        <v>0</v>
      </c>
      <c r="I37" s="137">
        <v>1828811</v>
      </c>
      <c r="J37" s="137">
        <v>1223777</v>
      </c>
      <c r="K37" s="137">
        <v>4708</v>
      </c>
      <c r="L37" s="139">
        <v>3.8E-3</v>
      </c>
      <c r="M37" s="137">
        <v>1219069</v>
      </c>
      <c r="N37" s="139">
        <v>0.52700000000000002</v>
      </c>
      <c r="O37" s="138" t="s">
        <v>376</v>
      </c>
      <c r="P37" s="139">
        <v>0.66700000000000004</v>
      </c>
      <c r="Q37" s="140">
        <v>2</v>
      </c>
      <c r="R37" s="141">
        <v>1</v>
      </c>
      <c r="S37" s="142">
        <v>336715</v>
      </c>
      <c r="T37" s="143">
        <v>0.2762</v>
      </c>
      <c r="U37" s="145">
        <v>7.0000000000000001E-3</v>
      </c>
      <c r="V37" s="145">
        <v>3.0599999999999999E-2</v>
      </c>
      <c r="W37" s="138" t="s">
        <v>385</v>
      </c>
      <c r="X37" s="138" t="s">
        <v>386</v>
      </c>
      <c r="Y37" s="138" t="s">
        <v>387</v>
      </c>
      <c r="Z37" s="137">
        <v>423932</v>
      </c>
      <c r="AA37" s="137">
        <v>760647</v>
      </c>
      <c r="AB37" s="173" t="s">
        <v>388</v>
      </c>
    </row>
    <row r="38" spans="1:28" ht="16" thickBot="1">
      <c r="A38" s="172"/>
      <c r="B38" s="133"/>
      <c r="C38" s="134" t="s">
        <v>53</v>
      </c>
      <c r="D38" s="135">
        <v>0</v>
      </c>
      <c r="E38" s="136">
        <v>29</v>
      </c>
      <c r="F38" s="137">
        <v>21538187</v>
      </c>
      <c r="G38" s="137">
        <v>17339232</v>
      </c>
      <c r="H38" s="138">
        <v>0</v>
      </c>
      <c r="I38" s="138">
        <v>0</v>
      </c>
      <c r="J38" s="137">
        <v>11144855</v>
      </c>
      <c r="K38" s="137">
        <v>53097</v>
      </c>
      <c r="L38" s="139">
        <v>4.7999999999999996E-3</v>
      </c>
      <c r="M38" s="137">
        <v>11091758</v>
      </c>
      <c r="N38" s="139">
        <v>0.64</v>
      </c>
      <c r="O38" s="138" t="s">
        <v>376</v>
      </c>
      <c r="P38" s="138" t="s">
        <v>376</v>
      </c>
      <c r="Q38" s="140">
        <v>2</v>
      </c>
      <c r="R38" s="141">
        <v>1</v>
      </c>
      <c r="S38" s="142">
        <v>371686</v>
      </c>
      <c r="T38" s="143">
        <v>3.3500000000000002E-2</v>
      </c>
      <c r="U38" s="145">
        <v>2.1600000000000001E-2</v>
      </c>
      <c r="V38" s="145">
        <v>4.5199999999999997E-2</v>
      </c>
      <c r="W38" s="138" t="s">
        <v>389</v>
      </c>
      <c r="X38" s="138" t="s">
        <v>390</v>
      </c>
      <c r="Y38" s="138" t="s">
        <v>391</v>
      </c>
      <c r="Z38" s="137">
        <v>5297045</v>
      </c>
      <c r="AA38" s="137">
        <v>5668731</v>
      </c>
      <c r="AB38" s="173" t="s">
        <v>392</v>
      </c>
    </row>
    <row r="39" spans="1:28" ht="16" thickBot="1">
      <c r="A39" s="172"/>
      <c r="B39" s="133"/>
      <c r="C39" s="134" t="s">
        <v>96</v>
      </c>
      <c r="D39" s="135">
        <v>0</v>
      </c>
      <c r="E39" s="136">
        <v>4</v>
      </c>
      <c r="F39" s="137">
        <v>1839106</v>
      </c>
      <c r="G39" s="137">
        <v>1376400</v>
      </c>
      <c r="H39" s="138">
        <v>0</v>
      </c>
      <c r="I39" s="137">
        <v>1082417</v>
      </c>
      <c r="J39" s="137">
        <v>878527</v>
      </c>
      <c r="K39" s="137">
        <v>8184</v>
      </c>
      <c r="L39" s="139">
        <v>9.2999999999999992E-3</v>
      </c>
      <c r="M39" s="137">
        <v>870343</v>
      </c>
      <c r="N39" s="139">
        <v>0.63200000000000001</v>
      </c>
      <c r="O39" s="138" t="s">
        <v>376</v>
      </c>
      <c r="P39" s="139">
        <v>0.80400000000000005</v>
      </c>
      <c r="Q39" s="140">
        <v>2</v>
      </c>
      <c r="R39" s="141">
        <v>1</v>
      </c>
      <c r="S39" s="142">
        <v>267098</v>
      </c>
      <c r="T39" s="143">
        <v>0.30690000000000001</v>
      </c>
      <c r="U39" s="144">
        <v>1.0699999999999999E-2</v>
      </c>
      <c r="V39" s="145">
        <v>1.29E-2</v>
      </c>
      <c r="W39" s="138" t="s">
        <v>393</v>
      </c>
      <c r="X39" s="138" t="s">
        <v>394</v>
      </c>
      <c r="Y39" s="138" t="s">
        <v>395</v>
      </c>
      <c r="Z39" s="137">
        <v>287021</v>
      </c>
      <c r="AA39" s="137">
        <v>554119</v>
      </c>
      <c r="AB39" s="173" t="s">
        <v>396</v>
      </c>
    </row>
    <row r="40" spans="1:28" ht="16" thickBot="1">
      <c r="A40" s="172"/>
      <c r="B40" s="133"/>
      <c r="C40" s="134" t="s">
        <v>67</v>
      </c>
      <c r="D40" s="135">
        <v>0</v>
      </c>
      <c r="E40" s="136">
        <v>11</v>
      </c>
      <c r="F40" s="137">
        <v>6785528</v>
      </c>
      <c r="G40" s="137">
        <v>5192579</v>
      </c>
      <c r="H40" s="138">
        <v>0</v>
      </c>
      <c r="I40" s="137">
        <v>4751708</v>
      </c>
      <c r="J40" s="137">
        <v>3068542</v>
      </c>
      <c r="K40" s="137">
        <v>28761</v>
      </c>
      <c r="L40" s="139">
        <v>9.4000000000000004E-3</v>
      </c>
      <c r="M40" s="137">
        <v>3039781</v>
      </c>
      <c r="N40" s="139">
        <v>0.58499999999999996</v>
      </c>
      <c r="O40" s="138" t="s">
        <v>376</v>
      </c>
      <c r="P40" s="139">
        <v>0.64</v>
      </c>
      <c r="Q40" s="140">
        <v>2</v>
      </c>
      <c r="R40" s="141">
        <v>1</v>
      </c>
      <c r="S40" s="142">
        <v>487358</v>
      </c>
      <c r="T40" s="143">
        <v>0.1603</v>
      </c>
      <c r="U40" s="144">
        <v>2.9600000000000001E-2</v>
      </c>
      <c r="V40" s="144">
        <v>6.0000000000000001E-3</v>
      </c>
      <c r="W40" s="138" t="s">
        <v>397</v>
      </c>
      <c r="X40" s="138" t="s">
        <v>398</v>
      </c>
      <c r="Y40" s="138" t="s">
        <v>399</v>
      </c>
      <c r="Z40" s="137">
        <v>1242505</v>
      </c>
      <c r="AA40" s="137">
        <v>1729863</v>
      </c>
      <c r="AB40" s="173" t="s">
        <v>400</v>
      </c>
    </row>
    <row r="41" spans="1:28" ht="16" thickBot="1">
      <c r="A41" s="172"/>
      <c r="B41" s="133"/>
      <c r="C41" s="134" t="s">
        <v>85</v>
      </c>
      <c r="D41" s="135">
        <v>0</v>
      </c>
      <c r="E41" s="136">
        <v>6</v>
      </c>
      <c r="F41" s="137">
        <v>3190369</v>
      </c>
      <c r="G41" s="137">
        <v>2450103</v>
      </c>
      <c r="H41" s="138">
        <v>0</v>
      </c>
      <c r="I41" s="137">
        <v>2243758</v>
      </c>
      <c r="J41" s="137">
        <v>1700130</v>
      </c>
      <c r="K41" s="137">
        <v>9259</v>
      </c>
      <c r="L41" s="139">
        <v>5.4000000000000003E-3</v>
      </c>
      <c r="M41" s="137">
        <v>1690871</v>
      </c>
      <c r="N41" s="139">
        <v>0.69</v>
      </c>
      <c r="O41" s="138" t="s">
        <v>376</v>
      </c>
      <c r="P41" s="139">
        <v>0.754</v>
      </c>
      <c r="Q41" s="140">
        <v>2</v>
      </c>
      <c r="R41" s="141">
        <v>1</v>
      </c>
      <c r="S41" s="142">
        <v>138611</v>
      </c>
      <c r="T41" s="143">
        <v>8.2000000000000003E-2</v>
      </c>
      <c r="U41" s="144">
        <v>1.21E-2</v>
      </c>
      <c r="V41" s="145">
        <v>1.15E-2</v>
      </c>
      <c r="W41" s="138" t="s">
        <v>401</v>
      </c>
      <c r="X41" s="138" t="s">
        <v>402</v>
      </c>
      <c r="Y41" s="138" t="s">
        <v>403</v>
      </c>
      <c r="Z41" s="137">
        <v>759061</v>
      </c>
      <c r="AA41" s="137">
        <v>897672</v>
      </c>
      <c r="AB41" s="173" t="s">
        <v>404</v>
      </c>
    </row>
    <row r="42" spans="1:28" ht="16" thickBot="1">
      <c r="A42" s="172"/>
      <c r="B42" s="133"/>
      <c r="C42" s="134" t="s">
        <v>89</v>
      </c>
      <c r="D42" s="135">
        <v>0</v>
      </c>
      <c r="E42" s="136">
        <v>6</v>
      </c>
      <c r="F42" s="137">
        <v>2937880</v>
      </c>
      <c r="G42" s="137">
        <v>2229316</v>
      </c>
      <c r="H42" s="138">
        <v>0</v>
      </c>
      <c r="I42" s="138">
        <v>0</v>
      </c>
      <c r="J42" s="137">
        <v>1377484</v>
      </c>
      <c r="K42" s="138">
        <v>0</v>
      </c>
      <c r="L42" s="139">
        <v>0</v>
      </c>
      <c r="M42" s="137">
        <v>1377484</v>
      </c>
      <c r="N42" s="139">
        <v>0.61799999999999999</v>
      </c>
      <c r="O42" s="138" t="s">
        <v>376</v>
      </c>
      <c r="P42" s="138" t="s">
        <v>376</v>
      </c>
      <c r="Q42" s="140">
        <v>2</v>
      </c>
      <c r="R42" s="141">
        <v>1</v>
      </c>
      <c r="S42" s="142">
        <v>201083</v>
      </c>
      <c r="T42" s="143">
        <v>0.14599999999999999</v>
      </c>
      <c r="U42" s="144">
        <v>5.7799999999999997E-2</v>
      </c>
      <c r="V42" s="144">
        <v>3.4200000000000001E-2</v>
      </c>
      <c r="W42" s="138" t="s">
        <v>405</v>
      </c>
      <c r="X42" s="138" t="s">
        <v>406</v>
      </c>
      <c r="Y42" s="138" t="s">
        <v>407</v>
      </c>
      <c r="Z42" s="137">
        <v>570323</v>
      </c>
      <c r="AA42" s="137">
        <v>771406</v>
      </c>
      <c r="AB42" s="173" t="s">
        <v>408</v>
      </c>
    </row>
    <row r="43" spans="1:28" ht="16" thickBot="1">
      <c r="A43" s="172"/>
      <c r="B43" s="133"/>
      <c r="C43" s="134" t="s">
        <v>82</v>
      </c>
      <c r="D43" s="135">
        <v>0</v>
      </c>
      <c r="E43" s="136">
        <v>8</v>
      </c>
      <c r="F43" s="137">
        <v>4505836</v>
      </c>
      <c r="G43" s="137">
        <v>3483900</v>
      </c>
      <c r="H43" s="138">
        <v>0</v>
      </c>
      <c r="I43" s="137">
        <v>3565428</v>
      </c>
      <c r="J43" s="137">
        <v>2150954</v>
      </c>
      <c r="K43" s="137">
        <v>12945</v>
      </c>
      <c r="L43" s="139">
        <v>6.0000000000000001E-3</v>
      </c>
      <c r="M43" s="137">
        <v>2138009</v>
      </c>
      <c r="N43" s="139">
        <v>0.61399999999999999</v>
      </c>
      <c r="O43" s="138" t="s">
        <v>376</v>
      </c>
      <c r="P43" s="139">
        <v>0.6</v>
      </c>
      <c r="Q43" s="140">
        <v>2</v>
      </c>
      <c r="R43" s="141">
        <v>1</v>
      </c>
      <c r="S43" s="142">
        <v>554172</v>
      </c>
      <c r="T43" s="143">
        <v>0.25919999999999999</v>
      </c>
      <c r="U43" s="144">
        <v>3.9199999999999999E-2</v>
      </c>
      <c r="V43" s="144">
        <v>1.5599999999999999E-2</v>
      </c>
      <c r="W43" s="138" t="s">
        <v>409</v>
      </c>
      <c r="X43" s="138" t="s">
        <v>410</v>
      </c>
      <c r="Y43" s="138" t="s">
        <v>411</v>
      </c>
      <c r="Z43" s="137">
        <v>772474</v>
      </c>
      <c r="AA43" s="137">
        <v>1326646</v>
      </c>
      <c r="AB43" s="173" t="s">
        <v>412</v>
      </c>
    </row>
    <row r="44" spans="1:28" ht="16" thickBot="1">
      <c r="A44" s="172"/>
      <c r="B44" s="133"/>
      <c r="C44" s="134" t="s">
        <v>79</v>
      </c>
      <c r="D44" s="135">
        <v>0</v>
      </c>
      <c r="E44" s="136">
        <v>8</v>
      </c>
      <c r="F44" s="137">
        <v>4657757</v>
      </c>
      <c r="G44" s="137">
        <v>3570548</v>
      </c>
      <c r="H44" s="138">
        <v>0</v>
      </c>
      <c r="I44" s="137">
        <v>3093004</v>
      </c>
      <c r="J44" s="137">
        <v>2169401</v>
      </c>
      <c r="K44" s="137">
        <v>21339</v>
      </c>
      <c r="L44" s="139">
        <v>9.7999999999999997E-3</v>
      </c>
      <c r="M44" s="137">
        <v>2148062</v>
      </c>
      <c r="N44" s="139">
        <v>0.60199999999999998</v>
      </c>
      <c r="O44" s="138" t="s">
        <v>376</v>
      </c>
      <c r="P44" s="139">
        <v>0.69399999999999995</v>
      </c>
      <c r="Q44" s="140">
        <v>2</v>
      </c>
      <c r="R44" s="141">
        <v>1</v>
      </c>
      <c r="S44" s="142">
        <v>399742</v>
      </c>
      <c r="T44" s="143">
        <v>0.18609999999999999</v>
      </c>
      <c r="U44" s="144">
        <v>1.03E-2</v>
      </c>
      <c r="V44" s="145">
        <v>1.3299999999999999E-2</v>
      </c>
      <c r="W44" s="138" t="s">
        <v>413</v>
      </c>
      <c r="X44" s="138" t="s">
        <v>414</v>
      </c>
      <c r="Y44" s="138" t="s">
        <v>415</v>
      </c>
      <c r="Z44" s="137">
        <v>856034</v>
      </c>
      <c r="AA44" s="137">
        <v>1255776</v>
      </c>
      <c r="AB44" s="173" t="s">
        <v>416</v>
      </c>
    </row>
    <row r="45" spans="1:28" ht="16" thickBot="1">
      <c r="A45" s="172"/>
      <c r="B45" s="133"/>
      <c r="C45" s="134" t="s">
        <v>92</v>
      </c>
      <c r="D45" s="135">
        <v>0</v>
      </c>
      <c r="E45" s="136">
        <v>6</v>
      </c>
      <c r="F45" s="137">
        <v>2961279</v>
      </c>
      <c r="G45" s="137">
        <v>2277599</v>
      </c>
      <c r="H45" s="138">
        <v>0</v>
      </c>
      <c r="I45" s="137">
        <v>2147518</v>
      </c>
      <c r="J45" s="137">
        <v>1314475</v>
      </c>
      <c r="K45" s="138">
        <v>0</v>
      </c>
      <c r="L45" s="139">
        <v>0</v>
      </c>
      <c r="M45" s="137">
        <v>1314475</v>
      </c>
      <c r="N45" s="139">
        <v>0.57699999999999996</v>
      </c>
      <c r="O45" s="138" t="s">
        <v>376</v>
      </c>
      <c r="P45" s="139">
        <v>0.61199999999999999</v>
      </c>
      <c r="Q45" s="140">
        <v>2</v>
      </c>
      <c r="R45" s="141">
        <v>1</v>
      </c>
      <c r="S45" s="142">
        <v>217366</v>
      </c>
      <c r="T45" s="143">
        <v>0.16539999999999999</v>
      </c>
      <c r="U45" s="144">
        <v>1.26E-2</v>
      </c>
      <c r="V45" s="145">
        <v>1.0999999999999999E-2</v>
      </c>
      <c r="W45" s="138" t="s">
        <v>417</v>
      </c>
      <c r="X45" s="138" t="s">
        <v>418</v>
      </c>
      <c r="Y45" s="138" t="s">
        <v>419</v>
      </c>
      <c r="Z45" s="137">
        <v>539398</v>
      </c>
      <c r="AA45" s="137">
        <v>756764</v>
      </c>
      <c r="AB45" s="173" t="s">
        <v>420</v>
      </c>
    </row>
    <row r="46" spans="1:28" ht="16" thickBot="1">
      <c r="A46" s="172"/>
      <c r="B46" s="133"/>
      <c r="C46" s="134" t="s">
        <v>74</v>
      </c>
      <c r="D46" s="135">
        <v>0</v>
      </c>
      <c r="E46" s="136">
        <v>10</v>
      </c>
      <c r="F46" s="137">
        <v>6154913</v>
      </c>
      <c r="G46" s="137">
        <v>4775612</v>
      </c>
      <c r="H46" s="138">
        <v>0</v>
      </c>
      <c r="I46" s="137">
        <v>4318758</v>
      </c>
      <c r="J46" s="137">
        <v>3030748</v>
      </c>
      <c r="K46" s="138">
        <v>0</v>
      </c>
      <c r="L46" s="139">
        <v>0</v>
      </c>
      <c r="M46" s="137">
        <v>3030748</v>
      </c>
      <c r="N46" s="139">
        <v>0.63500000000000001</v>
      </c>
      <c r="O46" s="138" t="s">
        <v>376</v>
      </c>
      <c r="P46" s="139">
        <v>0.70199999999999996</v>
      </c>
      <c r="Q46" s="140">
        <v>2</v>
      </c>
      <c r="R46" s="141">
        <v>1</v>
      </c>
      <c r="S46" s="142">
        <v>465722</v>
      </c>
      <c r="T46" s="143">
        <v>0.1537</v>
      </c>
      <c r="U46" s="144">
        <v>3.1399999999999997E-2</v>
      </c>
      <c r="V46" s="144">
        <v>7.7999999999999996E-3</v>
      </c>
      <c r="W46" s="138" t="s">
        <v>421</v>
      </c>
      <c r="X46" s="138" t="s">
        <v>422</v>
      </c>
      <c r="Y46" s="138" t="s">
        <v>423</v>
      </c>
      <c r="Z46" s="137">
        <v>1253014</v>
      </c>
      <c r="AA46" s="137">
        <v>1718736</v>
      </c>
      <c r="AB46" s="173" t="s">
        <v>424</v>
      </c>
    </row>
    <row r="47" spans="1:28" ht="16" thickBot="1">
      <c r="A47" s="172"/>
      <c r="B47" s="133"/>
      <c r="C47" s="134" t="s">
        <v>102</v>
      </c>
      <c r="D47" s="135">
        <v>0</v>
      </c>
      <c r="E47" s="136">
        <v>3</v>
      </c>
      <c r="F47" s="137">
        <v>1084225</v>
      </c>
      <c r="G47" s="137">
        <v>850123</v>
      </c>
      <c r="H47" s="138">
        <v>0</v>
      </c>
      <c r="I47" s="137">
        <v>752538</v>
      </c>
      <c r="J47" s="137">
        <v>612075</v>
      </c>
      <c r="K47" s="137">
        <v>8401</v>
      </c>
      <c r="L47" s="139">
        <v>1.37E-2</v>
      </c>
      <c r="M47" s="137">
        <v>603674</v>
      </c>
      <c r="N47" s="139">
        <v>0.71</v>
      </c>
      <c r="O47" s="138" t="s">
        <v>376</v>
      </c>
      <c r="P47" s="139">
        <v>0.80200000000000005</v>
      </c>
      <c r="Q47" s="140">
        <v>2</v>
      </c>
      <c r="R47" s="141">
        <v>1</v>
      </c>
      <c r="S47" s="142">
        <v>98816</v>
      </c>
      <c r="T47" s="143">
        <v>0.16370000000000001</v>
      </c>
      <c r="U47" s="144">
        <v>3.8600000000000002E-2</v>
      </c>
      <c r="V47" s="144">
        <v>1.4999999999999999E-2</v>
      </c>
      <c r="W47" s="138" t="s">
        <v>425</v>
      </c>
      <c r="X47" s="138" t="s">
        <v>426</v>
      </c>
      <c r="Y47" s="138" t="s">
        <v>427</v>
      </c>
      <c r="Z47" s="137">
        <v>244786</v>
      </c>
      <c r="AA47" s="137">
        <v>343602</v>
      </c>
      <c r="AB47" s="173" t="s">
        <v>428</v>
      </c>
    </row>
    <row r="48" spans="1:28" ht="16" thickBot="1">
      <c r="A48" s="172"/>
      <c r="B48" s="133"/>
      <c r="C48" s="134" t="s">
        <v>63</v>
      </c>
      <c r="D48" s="135">
        <v>0</v>
      </c>
      <c r="E48" s="136">
        <v>15</v>
      </c>
      <c r="F48" s="137">
        <v>10439388</v>
      </c>
      <c r="G48" s="137">
        <v>8155099</v>
      </c>
      <c r="H48" s="138">
        <v>0</v>
      </c>
      <c r="I48" s="137">
        <v>7361219</v>
      </c>
      <c r="J48" s="137">
        <v>5545848</v>
      </c>
      <c r="K48" s="137">
        <v>21044</v>
      </c>
      <c r="L48" s="139">
        <v>3.8E-3</v>
      </c>
      <c r="M48" s="137">
        <v>5524804</v>
      </c>
      <c r="N48" s="139">
        <v>0.67700000000000005</v>
      </c>
      <c r="O48" s="138" t="s">
        <v>376</v>
      </c>
      <c r="P48" s="139">
        <v>0.751</v>
      </c>
      <c r="Q48" s="140">
        <v>2</v>
      </c>
      <c r="R48" s="141">
        <v>1</v>
      </c>
      <c r="S48" s="142">
        <v>74483</v>
      </c>
      <c r="T48" s="143">
        <v>1.35E-2</v>
      </c>
      <c r="U48" s="144">
        <v>2.3099999999999999E-2</v>
      </c>
      <c r="V48" s="145">
        <v>5.0000000000000001E-4</v>
      </c>
      <c r="W48" s="138" t="s">
        <v>429</v>
      </c>
      <c r="X48" s="138" t="s">
        <v>430</v>
      </c>
      <c r="Y48" s="138" t="s">
        <v>431</v>
      </c>
      <c r="Z48" s="137">
        <v>2684292</v>
      </c>
      <c r="AA48" s="137">
        <v>2758775</v>
      </c>
      <c r="AB48" s="173" t="s">
        <v>432</v>
      </c>
    </row>
    <row r="49" spans="1:28" ht="16" thickBot="1">
      <c r="A49" s="172"/>
      <c r="B49" s="133"/>
      <c r="C49" s="134" t="s">
        <v>101</v>
      </c>
      <c r="D49" s="135">
        <v>0</v>
      </c>
      <c r="E49" s="136">
        <v>3</v>
      </c>
      <c r="F49" s="137">
        <v>779094</v>
      </c>
      <c r="G49" s="137">
        <v>596093</v>
      </c>
      <c r="H49" s="138">
        <v>0</v>
      </c>
      <c r="I49" s="138">
        <v>0</v>
      </c>
      <c r="J49" s="137">
        <v>364251</v>
      </c>
      <c r="K49" s="137">
        <v>2432</v>
      </c>
      <c r="L49" s="139">
        <v>6.7000000000000002E-3</v>
      </c>
      <c r="M49" s="137">
        <v>361819</v>
      </c>
      <c r="N49" s="139">
        <v>0.60699999999999998</v>
      </c>
      <c r="O49" s="138" t="s">
        <v>376</v>
      </c>
      <c r="P49" s="138" t="s">
        <v>376</v>
      </c>
      <c r="Q49" s="140">
        <v>2</v>
      </c>
      <c r="R49" s="141">
        <v>1</v>
      </c>
      <c r="S49" s="142">
        <v>120693</v>
      </c>
      <c r="T49" s="143">
        <v>0.33360000000000001</v>
      </c>
      <c r="U49" s="144">
        <v>2.3699999999999999E-2</v>
      </c>
      <c r="V49" s="144">
        <v>1E-4</v>
      </c>
      <c r="W49" s="138" t="s">
        <v>433</v>
      </c>
      <c r="X49" s="138" t="s">
        <v>434</v>
      </c>
      <c r="Y49" s="138" t="s">
        <v>435</v>
      </c>
      <c r="Z49" s="137">
        <v>114902</v>
      </c>
      <c r="AA49" s="137">
        <v>235595</v>
      </c>
      <c r="AB49" s="173" t="s">
        <v>436</v>
      </c>
    </row>
    <row r="50" spans="1:28" ht="16" thickBot="1">
      <c r="A50" s="172"/>
      <c r="B50" s="133"/>
      <c r="C50" s="134" t="s">
        <v>59</v>
      </c>
      <c r="D50" s="135">
        <v>0</v>
      </c>
      <c r="E50" s="136">
        <v>18</v>
      </c>
      <c r="F50" s="137">
        <v>11799448</v>
      </c>
      <c r="G50" s="137">
        <v>9207562</v>
      </c>
      <c r="H50" s="138">
        <v>0</v>
      </c>
      <c r="I50" s="137">
        <v>8073829</v>
      </c>
      <c r="J50" s="137">
        <v>5974121</v>
      </c>
      <c r="K50" s="137">
        <v>41675</v>
      </c>
      <c r="L50" s="139">
        <v>7.0000000000000001E-3</v>
      </c>
      <c r="M50" s="137">
        <v>5932446</v>
      </c>
      <c r="N50" s="139">
        <v>0.64400000000000002</v>
      </c>
      <c r="O50" s="138" t="s">
        <v>376</v>
      </c>
      <c r="P50" s="139">
        <v>0.73499999999999999</v>
      </c>
      <c r="Q50" s="140">
        <v>2</v>
      </c>
      <c r="R50" s="141">
        <v>1</v>
      </c>
      <c r="S50" s="142">
        <v>475669</v>
      </c>
      <c r="T50" s="143">
        <v>8.0199999999999994E-2</v>
      </c>
      <c r="U50" s="144">
        <v>5.0000000000000001E-4</v>
      </c>
      <c r="V50" s="145">
        <v>2.3099999999999999E-2</v>
      </c>
      <c r="W50" s="138" t="s">
        <v>437</v>
      </c>
      <c r="X50" s="138" t="s">
        <v>438</v>
      </c>
      <c r="Y50" s="138" t="s">
        <v>439</v>
      </c>
      <c r="Z50" s="137">
        <v>2679165</v>
      </c>
      <c r="AA50" s="137">
        <v>3154834</v>
      </c>
      <c r="AB50" s="173" t="s">
        <v>440</v>
      </c>
    </row>
    <row r="51" spans="1:28" ht="16" thickBot="1">
      <c r="A51" s="172"/>
      <c r="B51" s="133"/>
      <c r="C51" s="134" t="s">
        <v>81</v>
      </c>
      <c r="D51" s="135">
        <v>0</v>
      </c>
      <c r="E51" s="136">
        <v>7</v>
      </c>
      <c r="F51" s="137">
        <v>3959353</v>
      </c>
      <c r="G51" s="137">
        <v>3010698</v>
      </c>
      <c r="H51" s="138">
        <v>0</v>
      </c>
      <c r="I51" s="137">
        <v>2259113</v>
      </c>
      <c r="J51" s="137">
        <v>1566511</v>
      </c>
      <c r="K51" s="137">
        <v>5812</v>
      </c>
      <c r="L51" s="139">
        <v>3.7000000000000002E-3</v>
      </c>
      <c r="M51" s="137">
        <v>1560699</v>
      </c>
      <c r="N51" s="139">
        <v>0.51800000000000002</v>
      </c>
      <c r="O51" s="138" t="s">
        <v>376</v>
      </c>
      <c r="P51" s="139">
        <v>0.69099999999999995</v>
      </c>
      <c r="Q51" s="140">
        <v>2</v>
      </c>
      <c r="R51" s="141">
        <v>1</v>
      </c>
      <c r="S51" s="142">
        <v>516390</v>
      </c>
      <c r="T51" s="143">
        <v>0.33090000000000003</v>
      </c>
      <c r="U51" s="144">
        <v>3.3000000000000002E-2</v>
      </c>
      <c r="V51" s="144">
        <v>9.4000000000000004E-3</v>
      </c>
      <c r="W51" s="138" t="s">
        <v>441</v>
      </c>
      <c r="X51" s="138" t="s">
        <v>442</v>
      </c>
      <c r="Y51" s="138" t="s">
        <v>443</v>
      </c>
      <c r="Z51" s="137">
        <v>503890</v>
      </c>
      <c r="AA51" s="137">
        <v>1020280</v>
      </c>
      <c r="AB51" s="173" t="s">
        <v>444</v>
      </c>
    </row>
    <row r="52" spans="1:28" ht="16" thickBot="1">
      <c r="A52" s="172"/>
      <c r="B52" s="133"/>
      <c r="C52" s="134" t="s">
        <v>78</v>
      </c>
      <c r="D52" s="135">
        <v>0</v>
      </c>
      <c r="E52" s="136">
        <v>9</v>
      </c>
      <c r="F52" s="137">
        <v>5118425</v>
      </c>
      <c r="G52" s="137">
        <v>4014460</v>
      </c>
      <c r="H52" s="138">
        <v>0</v>
      </c>
      <c r="I52" s="137">
        <v>3513225</v>
      </c>
      <c r="J52" s="137">
        <v>2533010</v>
      </c>
      <c r="K52" s="137">
        <v>19681</v>
      </c>
      <c r="L52" s="139">
        <v>7.7999999999999996E-3</v>
      </c>
      <c r="M52" s="137">
        <v>2513329</v>
      </c>
      <c r="N52" s="139">
        <v>0.626</v>
      </c>
      <c r="O52" s="138" t="s">
        <v>376</v>
      </c>
      <c r="P52" s="139">
        <v>0.71499999999999997</v>
      </c>
      <c r="Q52" s="140">
        <v>2</v>
      </c>
      <c r="R52" s="141">
        <v>1</v>
      </c>
      <c r="S52" s="142">
        <v>293562</v>
      </c>
      <c r="T52" s="143">
        <v>0.1168</v>
      </c>
      <c r="U52" s="144">
        <v>2.5899999999999999E-2</v>
      </c>
      <c r="V52" s="144">
        <v>2.3E-3</v>
      </c>
      <c r="W52" s="138" t="s">
        <v>445</v>
      </c>
      <c r="X52" s="138" t="s">
        <v>446</v>
      </c>
      <c r="Y52" s="138" t="s">
        <v>447</v>
      </c>
      <c r="Z52" s="137">
        <v>1091541</v>
      </c>
      <c r="AA52" s="137">
        <v>1385103</v>
      </c>
      <c r="AB52" s="173" t="s">
        <v>448</v>
      </c>
    </row>
    <row r="53" spans="1:28" ht="16" thickBot="1">
      <c r="A53" s="172"/>
      <c r="B53" s="133"/>
      <c r="C53" s="134" t="s">
        <v>100</v>
      </c>
      <c r="D53" s="135">
        <v>0</v>
      </c>
      <c r="E53" s="136">
        <v>3</v>
      </c>
      <c r="F53" s="137">
        <v>886667</v>
      </c>
      <c r="G53" s="137">
        <v>669255</v>
      </c>
      <c r="H53" s="138">
        <v>0</v>
      </c>
      <c r="I53" s="137">
        <v>635312</v>
      </c>
      <c r="J53" s="137">
        <v>427529</v>
      </c>
      <c r="K53" s="137">
        <v>4920</v>
      </c>
      <c r="L53" s="139">
        <v>1.15E-2</v>
      </c>
      <c r="M53" s="137">
        <v>422609</v>
      </c>
      <c r="N53" s="139">
        <v>0.63100000000000001</v>
      </c>
      <c r="O53" s="138" t="s">
        <v>376</v>
      </c>
      <c r="P53" s="139">
        <v>0.66500000000000004</v>
      </c>
      <c r="Q53" s="140">
        <v>2</v>
      </c>
      <c r="R53" s="141">
        <v>1</v>
      </c>
      <c r="S53" s="142">
        <v>110572</v>
      </c>
      <c r="T53" s="143">
        <v>0.2616</v>
      </c>
      <c r="U53" s="144">
        <v>3.6299999999999999E-2</v>
      </c>
      <c r="V53" s="144">
        <v>1.2699999999999999E-2</v>
      </c>
      <c r="W53" s="138" t="s">
        <v>449</v>
      </c>
      <c r="X53" s="138" t="s">
        <v>450</v>
      </c>
      <c r="Y53" s="138" t="s">
        <v>451</v>
      </c>
      <c r="Z53" s="137">
        <v>150471</v>
      </c>
      <c r="AA53" s="137">
        <v>261043</v>
      </c>
      <c r="AB53" s="173" t="s">
        <v>452</v>
      </c>
    </row>
    <row r="54" spans="1:28" ht="16" thickBot="1">
      <c r="A54" s="172"/>
      <c r="B54" s="133"/>
      <c r="C54" s="134" t="s">
        <v>65</v>
      </c>
      <c r="D54" s="135">
        <v>0</v>
      </c>
      <c r="E54" s="136">
        <v>11</v>
      </c>
      <c r="F54" s="137">
        <v>6910840</v>
      </c>
      <c r="G54" s="137">
        <v>5384473</v>
      </c>
      <c r="H54" s="138">
        <v>0</v>
      </c>
      <c r="I54" s="137">
        <v>4436727</v>
      </c>
      <c r="J54" s="137">
        <v>3074691</v>
      </c>
      <c r="K54" s="137">
        <v>20840</v>
      </c>
      <c r="L54" s="139">
        <v>6.7999999999999996E-3</v>
      </c>
      <c r="M54" s="137">
        <v>3053851</v>
      </c>
      <c r="N54" s="139">
        <v>0.56699999999999995</v>
      </c>
      <c r="O54" s="138" t="s">
        <v>376</v>
      </c>
      <c r="P54" s="139">
        <v>0.68799999999999994</v>
      </c>
      <c r="Q54" s="140">
        <v>2</v>
      </c>
      <c r="R54" s="141">
        <v>1</v>
      </c>
      <c r="S54" s="142">
        <v>708764</v>
      </c>
      <c r="T54" s="143">
        <v>0.2321</v>
      </c>
      <c r="U54" s="144">
        <v>2.8000000000000001E-2</v>
      </c>
      <c r="V54" s="144">
        <v>4.4000000000000003E-3</v>
      </c>
      <c r="W54" s="138" t="s">
        <v>453</v>
      </c>
      <c r="X54" s="138" t="s">
        <v>454</v>
      </c>
      <c r="Y54" s="138" t="s">
        <v>455</v>
      </c>
      <c r="Z54" s="137">
        <v>1143711</v>
      </c>
      <c r="AA54" s="137">
        <v>1852475</v>
      </c>
      <c r="AB54" s="173" t="s">
        <v>456</v>
      </c>
    </row>
    <row r="55" spans="1:28" ht="16" thickBot="1">
      <c r="A55" s="172"/>
      <c r="B55" s="133"/>
      <c r="C55" s="134" t="s">
        <v>51</v>
      </c>
      <c r="D55" s="135">
        <v>0</v>
      </c>
      <c r="E55" s="136">
        <v>38</v>
      </c>
      <c r="F55" s="137">
        <v>29145505</v>
      </c>
      <c r="G55" s="137">
        <v>21866700</v>
      </c>
      <c r="H55" s="138">
        <v>0</v>
      </c>
      <c r="I55" s="137">
        <v>16955519</v>
      </c>
      <c r="J55" s="137">
        <v>11325286</v>
      </c>
      <c r="K55" s="138">
        <v>0</v>
      </c>
      <c r="L55" s="139">
        <v>0</v>
      </c>
      <c r="M55" s="137">
        <v>11325286</v>
      </c>
      <c r="N55" s="139">
        <v>0.51800000000000002</v>
      </c>
      <c r="O55" s="138" t="s">
        <v>376</v>
      </c>
      <c r="P55" s="139">
        <v>0.66800000000000004</v>
      </c>
      <c r="Q55" s="140">
        <v>2</v>
      </c>
      <c r="R55" s="141">
        <v>1</v>
      </c>
      <c r="S55" s="142">
        <v>631221</v>
      </c>
      <c r="T55" s="143">
        <v>5.57E-2</v>
      </c>
      <c r="U55" s="144">
        <v>3.4000000000000002E-2</v>
      </c>
      <c r="V55" s="144">
        <v>1.04E-2</v>
      </c>
      <c r="W55" s="138" t="s">
        <v>457</v>
      </c>
      <c r="X55" s="138" t="s">
        <v>458</v>
      </c>
      <c r="Y55" s="138" t="s">
        <v>459</v>
      </c>
      <c r="Z55" s="137">
        <v>5259126</v>
      </c>
      <c r="AA55" s="137">
        <v>5890347</v>
      </c>
      <c r="AB55" s="173" t="s">
        <v>460</v>
      </c>
    </row>
    <row r="56" spans="1:28" ht="16" thickBot="1">
      <c r="A56" s="172"/>
      <c r="B56" s="133"/>
      <c r="C56" s="134" t="s">
        <v>84</v>
      </c>
      <c r="D56" s="135">
        <v>0</v>
      </c>
      <c r="E56" s="136">
        <v>6</v>
      </c>
      <c r="F56" s="137">
        <v>3271616</v>
      </c>
      <c r="G56" s="137">
        <v>2324051</v>
      </c>
      <c r="H56" s="138">
        <v>0</v>
      </c>
      <c r="I56" s="137">
        <v>1716857</v>
      </c>
      <c r="J56" s="137">
        <v>1515845</v>
      </c>
      <c r="K56" s="137">
        <v>9863</v>
      </c>
      <c r="L56" s="139">
        <v>6.4999999999999997E-3</v>
      </c>
      <c r="M56" s="137">
        <v>1505982</v>
      </c>
      <c r="N56" s="139">
        <v>0.64800000000000002</v>
      </c>
      <c r="O56" s="138" t="s">
        <v>376</v>
      </c>
      <c r="P56" s="139">
        <v>0.877</v>
      </c>
      <c r="Q56" s="140">
        <v>2</v>
      </c>
      <c r="R56" s="141">
        <v>1</v>
      </c>
      <c r="S56" s="142">
        <v>304858</v>
      </c>
      <c r="T56" s="143">
        <v>0.2024</v>
      </c>
      <c r="U56" s="145">
        <v>2.3599999999999999E-2</v>
      </c>
      <c r="V56" s="145">
        <v>4.7199999999999999E-2</v>
      </c>
      <c r="W56" s="138" t="s">
        <v>461</v>
      </c>
      <c r="X56" s="138" t="s">
        <v>462</v>
      </c>
      <c r="Y56" s="138" t="s">
        <v>463</v>
      </c>
      <c r="Z56" s="137">
        <v>560282</v>
      </c>
      <c r="AA56" s="137">
        <v>865140</v>
      </c>
      <c r="AB56" s="173" t="s">
        <v>464</v>
      </c>
    </row>
    <row r="57" spans="1:28" ht="16" thickBot="1">
      <c r="A57" s="172"/>
      <c r="B57" s="133"/>
      <c r="C57" s="134" t="s">
        <v>98</v>
      </c>
      <c r="D57" s="135">
        <v>0</v>
      </c>
      <c r="E57" s="136">
        <v>5</v>
      </c>
      <c r="F57" s="137">
        <v>1793716</v>
      </c>
      <c r="G57" s="137">
        <v>1432932</v>
      </c>
      <c r="H57" s="138">
        <v>0</v>
      </c>
      <c r="I57" s="137">
        <v>1268460</v>
      </c>
      <c r="J57" s="137">
        <v>802726</v>
      </c>
      <c r="K57" s="137">
        <v>7995</v>
      </c>
      <c r="L57" s="139">
        <v>0.01</v>
      </c>
      <c r="M57" s="137">
        <v>794731</v>
      </c>
      <c r="N57" s="139">
        <v>0.55500000000000005</v>
      </c>
      <c r="O57" s="138" t="s">
        <v>376</v>
      </c>
      <c r="P57" s="139">
        <v>0.627</v>
      </c>
      <c r="Q57" s="140">
        <v>2</v>
      </c>
      <c r="R57" s="141">
        <v>1</v>
      </c>
      <c r="S57" s="142">
        <v>309398</v>
      </c>
      <c r="T57" s="143">
        <v>0.38929999999999998</v>
      </c>
      <c r="U57" s="144">
        <v>2.7400000000000001E-2</v>
      </c>
      <c r="V57" s="144">
        <v>3.8E-3</v>
      </c>
      <c r="W57" s="138" t="s">
        <v>465</v>
      </c>
      <c r="X57" s="138" t="s">
        <v>466</v>
      </c>
      <c r="Y57" s="138" t="s">
        <v>467</v>
      </c>
      <c r="Z57" s="137">
        <v>235984</v>
      </c>
      <c r="AA57" s="137">
        <v>545382</v>
      </c>
      <c r="AB57" s="173" t="s">
        <v>468</v>
      </c>
    </row>
    <row r="58" spans="1:28" ht="16" thickBot="1">
      <c r="A58" s="172"/>
      <c r="B58" s="133"/>
      <c r="C58" s="134" t="s">
        <v>106</v>
      </c>
      <c r="D58" s="135">
        <v>0</v>
      </c>
      <c r="E58" s="136">
        <v>3</v>
      </c>
      <c r="F58" s="137">
        <v>576851</v>
      </c>
      <c r="G58" s="137">
        <v>441337</v>
      </c>
      <c r="H58" s="138">
        <v>0</v>
      </c>
      <c r="I58" s="137">
        <v>303049</v>
      </c>
      <c r="J58" s="137">
        <v>278503</v>
      </c>
      <c r="K58" s="137">
        <v>1738</v>
      </c>
      <c r="L58" s="139">
        <v>6.1999999999999998E-3</v>
      </c>
      <c r="M58" s="137">
        <v>276765</v>
      </c>
      <c r="N58" s="139">
        <v>0.627</v>
      </c>
      <c r="O58" s="138" t="s">
        <v>376</v>
      </c>
      <c r="P58" s="139">
        <v>0.91300000000000003</v>
      </c>
      <c r="Q58" s="140">
        <v>2</v>
      </c>
      <c r="R58" s="141">
        <v>1</v>
      </c>
      <c r="S58" s="142">
        <v>120068</v>
      </c>
      <c r="T58" s="143">
        <v>0.43380000000000002</v>
      </c>
      <c r="U58" s="144">
        <v>2.9100000000000001E-2</v>
      </c>
      <c r="V58" s="144">
        <v>5.4999999999999997E-3</v>
      </c>
      <c r="W58" s="138" t="s">
        <v>469</v>
      </c>
      <c r="X58" s="138" t="s">
        <v>470</v>
      </c>
      <c r="Y58" s="138" t="s">
        <v>471</v>
      </c>
      <c r="Z58" s="137">
        <v>73491</v>
      </c>
      <c r="AA58" s="137">
        <v>193559</v>
      </c>
      <c r="AB58" s="173" t="s">
        <v>472</v>
      </c>
    </row>
    <row r="59" spans="1:28" ht="16" thickBot="1">
      <c r="A59" s="172"/>
      <c r="B59" s="133"/>
      <c r="C59" s="134" t="s">
        <v>94</v>
      </c>
      <c r="D59" s="135">
        <v>1</v>
      </c>
      <c r="E59" s="136">
        <v>4</v>
      </c>
      <c r="F59" s="137">
        <v>1961504</v>
      </c>
      <c r="G59" s="137">
        <v>1476127</v>
      </c>
      <c r="H59" s="138">
        <v>0</v>
      </c>
      <c r="I59" s="137">
        <v>1266730</v>
      </c>
      <c r="J59" s="137">
        <v>966920</v>
      </c>
      <c r="K59" s="137">
        <v>10537</v>
      </c>
      <c r="L59" s="139">
        <v>1.09E-2</v>
      </c>
      <c r="M59" s="137">
        <v>956383</v>
      </c>
      <c r="N59" s="139">
        <v>0.64800000000000002</v>
      </c>
      <c r="O59" s="138" t="s">
        <v>376</v>
      </c>
      <c r="P59" s="139">
        <v>0.755</v>
      </c>
      <c r="Q59" s="140">
        <v>2</v>
      </c>
      <c r="R59" s="141">
        <v>1</v>
      </c>
      <c r="S59" s="142">
        <v>182263</v>
      </c>
      <c r="T59" s="143">
        <v>0.19059999999999999</v>
      </c>
      <c r="U59" s="144">
        <v>5.9900000000000002E-2</v>
      </c>
      <c r="V59" s="144">
        <v>3.6299999999999999E-2</v>
      </c>
      <c r="W59" s="138" t="s">
        <v>473</v>
      </c>
      <c r="X59" s="138" t="s">
        <v>474</v>
      </c>
      <c r="Y59" s="138" t="s">
        <v>475</v>
      </c>
      <c r="Z59" s="137">
        <v>374583</v>
      </c>
      <c r="AA59" s="137">
        <v>556846</v>
      </c>
      <c r="AB59" s="173" t="s">
        <v>476</v>
      </c>
    </row>
    <row r="60" spans="1:28" ht="16" thickBot="1">
      <c r="A60" s="172"/>
      <c r="B60" s="133"/>
      <c r="C60" s="134" t="s">
        <v>103</v>
      </c>
      <c r="D60" s="146">
        <v>3</v>
      </c>
      <c r="E60" s="135">
        <v>0</v>
      </c>
      <c r="F60" s="137">
        <v>989948</v>
      </c>
      <c r="G60" s="137">
        <v>783543</v>
      </c>
      <c r="H60" s="138">
        <v>0</v>
      </c>
      <c r="I60" s="137">
        <v>739570</v>
      </c>
      <c r="J60" s="137">
        <v>509241</v>
      </c>
      <c r="K60" s="137">
        <v>4895</v>
      </c>
      <c r="L60" s="139">
        <v>9.5999999999999992E-3</v>
      </c>
      <c r="M60" s="137">
        <v>504346</v>
      </c>
      <c r="N60" s="139">
        <v>0.64400000000000002</v>
      </c>
      <c r="O60" s="138" t="s">
        <v>376</v>
      </c>
      <c r="P60" s="139">
        <v>0.68200000000000005</v>
      </c>
      <c r="Q60" s="147">
        <v>1</v>
      </c>
      <c r="R60" s="140">
        <v>2</v>
      </c>
      <c r="S60" s="148">
        <v>95665</v>
      </c>
      <c r="T60" s="149">
        <v>0.18970000000000001</v>
      </c>
      <c r="U60" s="144">
        <v>7.5899999999999995E-2</v>
      </c>
      <c r="V60" s="144">
        <v>5.2299999999999999E-2</v>
      </c>
      <c r="W60" s="138" t="s">
        <v>477</v>
      </c>
      <c r="X60" s="138" t="s">
        <v>478</v>
      </c>
      <c r="Y60" s="138" t="s">
        <v>431</v>
      </c>
      <c r="Z60" s="137">
        <v>296268</v>
      </c>
      <c r="AA60" s="137">
        <v>200603</v>
      </c>
      <c r="AB60" s="173" t="s">
        <v>479</v>
      </c>
    </row>
    <row r="61" spans="1:28" ht="16" thickBot="1">
      <c r="A61" s="172"/>
      <c r="B61" s="133"/>
      <c r="C61" s="134" t="s">
        <v>480</v>
      </c>
      <c r="D61" s="146">
        <v>3</v>
      </c>
      <c r="E61" s="135">
        <v>0</v>
      </c>
      <c r="F61" s="137">
        <v>689545</v>
      </c>
      <c r="G61" s="137">
        <v>575161</v>
      </c>
      <c r="H61" s="138">
        <v>0</v>
      </c>
      <c r="I61" s="137">
        <v>517890</v>
      </c>
      <c r="J61" s="137">
        <v>346491</v>
      </c>
      <c r="K61" s="137">
        <v>2135</v>
      </c>
      <c r="L61" s="139">
        <v>6.1999999999999998E-3</v>
      </c>
      <c r="M61" s="137">
        <v>344356</v>
      </c>
      <c r="N61" s="139">
        <v>0.59899999999999998</v>
      </c>
      <c r="O61" s="138" t="s">
        <v>376</v>
      </c>
      <c r="P61" s="139">
        <v>0.66500000000000004</v>
      </c>
      <c r="Q61" s="147">
        <v>1</v>
      </c>
      <c r="R61" s="140">
        <v>2</v>
      </c>
      <c r="S61" s="148">
        <v>298737</v>
      </c>
      <c r="T61" s="149">
        <v>0.86750000000000005</v>
      </c>
      <c r="U61" s="145">
        <v>2.0000000000000001E-4</v>
      </c>
      <c r="V61" s="145">
        <v>2.3800000000000002E-2</v>
      </c>
      <c r="W61" s="138" t="s">
        <v>481</v>
      </c>
      <c r="X61" s="138" t="s">
        <v>482</v>
      </c>
      <c r="Y61" s="138" t="s">
        <v>483</v>
      </c>
      <c r="Z61" s="137">
        <v>317323</v>
      </c>
      <c r="AA61" s="137">
        <v>18586</v>
      </c>
      <c r="AB61" s="173" t="s">
        <v>484</v>
      </c>
    </row>
    <row r="62" spans="1:28" ht="16" thickBot="1">
      <c r="A62" s="172"/>
      <c r="B62" s="133"/>
      <c r="C62" s="134" t="s">
        <v>107</v>
      </c>
      <c r="D62" s="146">
        <v>3</v>
      </c>
      <c r="E62" s="135">
        <v>1</v>
      </c>
      <c r="F62" s="137">
        <v>1362359</v>
      </c>
      <c r="G62" s="137">
        <v>1110085</v>
      </c>
      <c r="H62" s="138">
        <v>0</v>
      </c>
      <c r="I62" s="137">
        <v>1138801</v>
      </c>
      <c r="J62" s="137">
        <v>828305</v>
      </c>
      <c r="K62" s="137">
        <v>8844</v>
      </c>
      <c r="L62" s="139">
        <v>1.0699999999999999E-2</v>
      </c>
      <c r="M62" s="137">
        <v>819461</v>
      </c>
      <c r="N62" s="139">
        <v>0.73799999999999999</v>
      </c>
      <c r="O62" s="138" t="s">
        <v>376</v>
      </c>
      <c r="P62" s="139">
        <v>0.72</v>
      </c>
      <c r="Q62" s="147">
        <v>1</v>
      </c>
      <c r="R62" s="140">
        <v>2</v>
      </c>
      <c r="S62" s="148">
        <v>74302</v>
      </c>
      <c r="T62" s="149">
        <v>9.0700000000000003E-2</v>
      </c>
      <c r="U62" s="144">
        <v>6.1100000000000002E-2</v>
      </c>
      <c r="V62" s="144">
        <v>3.7499999999999999E-2</v>
      </c>
      <c r="W62" s="138" t="s">
        <v>402</v>
      </c>
      <c r="X62" s="138" t="s">
        <v>485</v>
      </c>
      <c r="Y62" s="138" t="s">
        <v>486</v>
      </c>
      <c r="Z62" s="137">
        <v>435072</v>
      </c>
      <c r="AA62" s="137">
        <v>360770</v>
      </c>
      <c r="AB62" s="173" t="s">
        <v>487</v>
      </c>
    </row>
    <row r="63" spans="1:28" ht="16" thickBot="1">
      <c r="A63" s="172"/>
      <c r="B63" s="133"/>
      <c r="C63" s="134" t="s">
        <v>110</v>
      </c>
      <c r="D63" s="146">
        <v>3</v>
      </c>
      <c r="E63" s="135">
        <v>0</v>
      </c>
      <c r="F63" s="137">
        <v>643077</v>
      </c>
      <c r="G63" s="137">
        <v>524482</v>
      </c>
      <c r="H63" s="138">
        <v>0</v>
      </c>
      <c r="I63" s="137">
        <v>506312</v>
      </c>
      <c r="J63" s="137">
        <v>370968</v>
      </c>
      <c r="K63" s="137">
        <v>3540</v>
      </c>
      <c r="L63" s="139">
        <v>9.4999999999999998E-3</v>
      </c>
      <c r="M63" s="137">
        <v>367428</v>
      </c>
      <c r="N63" s="139">
        <v>0.70099999999999996</v>
      </c>
      <c r="O63" s="138" t="s">
        <v>376</v>
      </c>
      <c r="P63" s="139">
        <v>0.72599999999999998</v>
      </c>
      <c r="Q63" s="147">
        <v>1</v>
      </c>
      <c r="R63" s="140">
        <v>2</v>
      </c>
      <c r="S63" s="148">
        <v>130116</v>
      </c>
      <c r="T63" s="149">
        <v>0.35410000000000003</v>
      </c>
      <c r="U63" s="144">
        <v>0.09</v>
      </c>
      <c r="V63" s="144">
        <v>6.6400000000000001E-2</v>
      </c>
      <c r="W63" s="138" t="s">
        <v>488</v>
      </c>
      <c r="X63" s="138" t="s">
        <v>489</v>
      </c>
      <c r="Y63" s="138" t="s">
        <v>490</v>
      </c>
      <c r="Z63" s="137">
        <v>242820</v>
      </c>
      <c r="AA63" s="137">
        <v>112704</v>
      </c>
      <c r="AB63" s="173" t="s">
        <v>491</v>
      </c>
    </row>
    <row r="64" spans="1:28" ht="16" thickBot="1">
      <c r="A64" s="172"/>
      <c r="B64" s="133"/>
      <c r="C64" s="134" t="s">
        <v>109</v>
      </c>
      <c r="D64" s="146">
        <v>4</v>
      </c>
      <c r="E64" s="135">
        <v>0</v>
      </c>
      <c r="F64" s="137">
        <v>1455271</v>
      </c>
      <c r="G64" s="137">
        <v>1155905</v>
      </c>
      <c r="H64" s="138">
        <v>0</v>
      </c>
      <c r="I64" s="137">
        <v>832466</v>
      </c>
      <c r="J64" s="137">
        <v>579784</v>
      </c>
      <c r="K64" s="137">
        <v>5315</v>
      </c>
      <c r="L64" s="139">
        <v>9.1999999999999998E-3</v>
      </c>
      <c r="M64" s="137">
        <v>574469</v>
      </c>
      <c r="N64" s="139">
        <v>0.497</v>
      </c>
      <c r="O64" s="138" t="s">
        <v>376</v>
      </c>
      <c r="P64" s="139">
        <v>0.69</v>
      </c>
      <c r="Q64" s="147">
        <v>1</v>
      </c>
      <c r="R64" s="140">
        <v>2</v>
      </c>
      <c r="S64" s="148">
        <v>169266</v>
      </c>
      <c r="T64" s="149">
        <v>0.29459999999999997</v>
      </c>
      <c r="U64" s="145">
        <v>2.7199999999999998E-2</v>
      </c>
      <c r="V64" s="145">
        <v>5.0799999999999998E-2</v>
      </c>
      <c r="W64" s="138" t="s">
        <v>492</v>
      </c>
      <c r="X64" s="138" t="s">
        <v>493</v>
      </c>
      <c r="Y64" s="138" t="s">
        <v>494</v>
      </c>
      <c r="Z64" s="137">
        <v>366130</v>
      </c>
      <c r="AA64" s="137">
        <v>196864</v>
      </c>
      <c r="AB64" s="173" t="s">
        <v>495</v>
      </c>
    </row>
    <row r="65" spans="1:28" ht="16" thickBot="1">
      <c r="A65" s="172"/>
      <c r="B65" s="133"/>
      <c r="C65" s="134" t="s">
        <v>104</v>
      </c>
      <c r="D65" s="146">
        <v>4</v>
      </c>
      <c r="E65" s="135">
        <v>0</v>
      </c>
      <c r="F65" s="137">
        <v>1377529</v>
      </c>
      <c r="G65" s="137">
        <v>1120680</v>
      </c>
      <c r="H65" s="138">
        <v>0</v>
      </c>
      <c r="I65" s="137">
        <v>1119232</v>
      </c>
      <c r="J65" s="137">
        <v>814499</v>
      </c>
      <c r="K65" s="137">
        <v>8294</v>
      </c>
      <c r="L65" s="139">
        <v>1.0200000000000001E-2</v>
      </c>
      <c r="M65" s="137">
        <v>806205</v>
      </c>
      <c r="N65" s="139">
        <v>0.71899999999999997</v>
      </c>
      <c r="O65" s="138" t="s">
        <v>376</v>
      </c>
      <c r="P65" s="139">
        <v>0.72</v>
      </c>
      <c r="Q65" s="147">
        <v>1</v>
      </c>
      <c r="R65" s="140">
        <v>2</v>
      </c>
      <c r="S65" s="148">
        <v>59277</v>
      </c>
      <c r="T65" s="149">
        <v>7.3499999999999996E-2</v>
      </c>
      <c r="U65" s="144">
        <v>6.9900000000000004E-2</v>
      </c>
      <c r="V65" s="144">
        <v>4.6199999999999998E-2</v>
      </c>
      <c r="W65" s="138" t="s">
        <v>496</v>
      </c>
      <c r="X65" s="138" t="s">
        <v>497</v>
      </c>
      <c r="Y65" s="138" t="s">
        <v>498</v>
      </c>
      <c r="Z65" s="137">
        <v>424937</v>
      </c>
      <c r="AA65" s="137">
        <v>365660</v>
      </c>
      <c r="AB65" s="173" t="s">
        <v>499</v>
      </c>
    </row>
    <row r="66" spans="1:28" ht="16" thickBot="1">
      <c r="A66" s="172"/>
      <c r="B66" s="133"/>
      <c r="C66" s="134" t="s">
        <v>99</v>
      </c>
      <c r="D66" s="146">
        <v>4</v>
      </c>
      <c r="E66" s="135">
        <v>0</v>
      </c>
      <c r="F66" s="137">
        <v>1097379</v>
      </c>
      <c r="G66" s="137">
        <v>887594</v>
      </c>
      <c r="H66" s="138">
        <v>0</v>
      </c>
      <c r="I66" s="137">
        <v>800378</v>
      </c>
      <c r="J66" s="137">
        <v>521185</v>
      </c>
      <c r="K66" s="137">
        <v>3428</v>
      </c>
      <c r="L66" s="139">
        <v>6.6E-3</v>
      </c>
      <c r="M66" s="137">
        <v>517757</v>
      </c>
      <c r="N66" s="139">
        <v>0.58299999999999996</v>
      </c>
      <c r="O66" s="138" t="s">
        <v>376</v>
      </c>
      <c r="P66" s="139">
        <v>0.64700000000000002</v>
      </c>
      <c r="Q66" s="147">
        <v>1</v>
      </c>
      <c r="R66" s="140">
        <v>2</v>
      </c>
      <c r="S66" s="148">
        <v>107564</v>
      </c>
      <c r="T66" s="149">
        <v>0.2077</v>
      </c>
      <c r="U66" s="144">
        <v>5.2699999999999997E-2</v>
      </c>
      <c r="V66" s="144">
        <v>2.9100000000000001E-2</v>
      </c>
      <c r="W66" s="138" t="s">
        <v>500</v>
      </c>
      <c r="X66" s="138" t="s">
        <v>501</v>
      </c>
      <c r="Y66" s="138" t="s">
        <v>494</v>
      </c>
      <c r="Z66" s="137">
        <v>307486</v>
      </c>
      <c r="AA66" s="137">
        <v>199922</v>
      </c>
      <c r="AB66" s="173" t="s">
        <v>502</v>
      </c>
    </row>
    <row r="67" spans="1:28" ht="16" thickBot="1">
      <c r="A67" s="172"/>
      <c r="B67" s="133"/>
      <c r="C67" s="134" t="s">
        <v>95</v>
      </c>
      <c r="D67" s="146">
        <v>5</v>
      </c>
      <c r="E67" s="135">
        <v>0</v>
      </c>
      <c r="F67" s="137">
        <v>2117522</v>
      </c>
      <c r="G67" s="137">
        <v>1638989</v>
      </c>
      <c r="H67" s="138">
        <v>0</v>
      </c>
      <c r="I67" s="137">
        <v>1351811</v>
      </c>
      <c r="J67" s="137">
        <v>928230</v>
      </c>
      <c r="K67" s="137">
        <v>4265</v>
      </c>
      <c r="L67" s="139">
        <v>4.5999999999999999E-3</v>
      </c>
      <c r="M67" s="137">
        <v>923965</v>
      </c>
      <c r="N67" s="139">
        <v>0.56399999999999995</v>
      </c>
      <c r="O67" s="138" t="s">
        <v>376</v>
      </c>
      <c r="P67" s="139">
        <v>0.68400000000000005</v>
      </c>
      <c r="Q67" s="147">
        <v>1</v>
      </c>
      <c r="R67" s="140">
        <v>2</v>
      </c>
      <c r="S67" s="148">
        <v>99720</v>
      </c>
      <c r="T67" s="149">
        <v>0.1079</v>
      </c>
      <c r="U67" s="144">
        <v>2.58E-2</v>
      </c>
      <c r="V67" s="144">
        <v>2.2000000000000001E-3</v>
      </c>
      <c r="W67" s="138" t="s">
        <v>503</v>
      </c>
      <c r="X67" s="138" t="s">
        <v>504</v>
      </c>
      <c r="Y67" s="138" t="s">
        <v>505</v>
      </c>
      <c r="Z67" s="137">
        <v>501614</v>
      </c>
      <c r="AA67" s="137">
        <v>401894</v>
      </c>
      <c r="AB67" s="173" t="s">
        <v>506</v>
      </c>
    </row>
    <row r="68" spans="1:28" ht="16" thickBot="1">
      <c r="A68" s="172"/>
      <c r="B68" s="133"/>
      <c r="C68" s="134" t="s">
        <v>88</v>
      </c>
      <c r="D68" s="146">
        <v>6</v>
      </c>
      <c r="E68" s="135">
        <v>0</v>
      </c>
      <c r="F68" s="137">
        <v>3104614</v>
      </c>
      <c r="G68" s="137">
        <v>2413326</v>
      </c>
      <c r="H68" s="138">
        <v>0</v>
      </c>
      <c r="I68" s="137">
        <v>2062466</v>
      </c>
      <c r="J68" s="137">
        <v>1407761</v>
      </c>
      <c r="K68" s="137">
        <v>2385</v>
      </c>
      <c r="L68" s="139">
        <v>1.6999999999999999E-3</v>
      </c>
      <c r="M68" s="137">
        <v>1405376</v>
      </c>
      <c r="N68" s="139">
        <v>0.58199999999999996</v>
      </c>
      <c r="O68" s="138" t="s">
        <v>376</v>
      </c>
      <c r="P68" s="139">
        <v>0.68100000000000005</v>
      </c>
      <c r="Q68" s="147">
        <v>1</v>
      </c>
      <c r="R68" s="140">
        <v>2</v>
      </c>
      <c r="S68" s="148">
        <v>33596</v>
      </c>
      <c r="T68" s="149">
        <v>2.3900000000000001E-2</v>
      </c>
      <c r="U68" s="145">
        <v>2.9999999999999997E-4</v>
      </c>
      <c r="V68" s="145">
        <v>2.3900000000000001E-2</v>
      </c>
      <c r="W68" s="138" t="s">
        <v>507</v>
      </c>
      <c r="X68" s="138" t="s">
        <v>508</v>
      </c>
      <c r="Y68" s="138" t="s">
        <v>509</v>
      </c>
      <c r="Z68" s="137">
        <v>703486</v>
      </c>
      <c r="AA68" s="137">
        <v>669890</v>
      </c>
      <c r="AB68" s="173" t="s">
        <v>510</v>
      </c>
    </row>
    <row r="69" spans="1:28" ht="16" thickBot="1">
      <c r="A69" s="172"/>
      <c r="B69" s="133"/>
      <c r="C69" s="134" t="s">
        <v>93</v>
      </c>
      <c r="D69" s="146">
        <v>7</v>
      </c>
      <c r="E69" s="135">
        <v>0</v>
      </c>
      <c r="F69" s="137">
        <v>3605944</v>
      </c>
      <c r="G69" s="137">
        <v>2869227</v>
      </c>
      <c r="H69" s="138">
        <v>0</v>
      </c>
      <c r="I69" s="137">
        <v>2505076</v>
      </c>
      <c r="J69" s="137">
        <v>1861086</v>
      </c>
      <c r="K69" s="137">
        <v>36630</v>
      </c>
      <c r="L69" s="139">
        <v>1.9699999999999999E-2</v>
      </c>
      <c r="M69" s="137">
        <v>1824456</v>
      </c>
      <c r="N69" s="139">
        <v>0.63600000000000001</v>
      </c>
      <c r="O69" s="138" t="s">
        <v>376</v>
      </c>
      <c r="P69" s="139">
        <v>0.72799999999999998</v>
      </c>
      <c r="Q69" s="147">
        <v>1</v>
      </c>
      <c r="R69" s="140">
        <v>2</v>
      </c>
      <c r="S69" s="148">
        <v>365520</v>
      </c>
      <c r="T69" s="149">
        <v>0.20030000000000001</v>
      </c>
      <c r="U69" s="144">
        <v>6.4000000000000001E-2</v>
      </c>
      <c r="V69" s="144">
        <v>4.0300000000000002E-2</v>
      </c>
      <c r="W69" s="138" t="s">
        <v>511</v>
      </c>
      <c r="X69" s="138" t="s">
        <v>512</v>
      </c>
      <c r="Y69" s="138" t="s">
        <v>459</v>
      </c>
      <c r="Z69" s="137">
        <v>1080831</v>
      </c>
      <c r="AA69" s="137">
        <v>715311</v>
      </c>
      <c r="AB69" s="173" t="s">
        <v>513</v>
      </c>
    </row>
    <row r="70" spans="1:28" ht="16" thickBot="1">
      <c r="A70" s="172"/>
      <c r="B70" s="133"/>
      <c r="C70" s="134" t="s">
        <v>97</v>
      </c>
      <c r="D70" s="146">
        <v>7</v>
      </c>
      <c r="E70" s="135">
        <v>0</v>
      </c>
      <c r="F70" s="137">
        <v>4237256</v>
      </c>
      <c r="G70" s="137">
        <v>3370652</v>
      </c>
      <c r="H70" s="138">
        <v>0</v>
      </c>
      <c r="I70" s="137">
        <v>2944588</v>
      </c>
      <c r="J70" s="137">
        <v>2413890</v>
      </c>
      <c r="K70" s="137">
        <v>39569</v>
      </c>
      <c r="L70" s="139">
        <v>1.6400000000000001E-2</v>
      </c>
      <c r="M70" s="137">
        <v>2374321</v>
      </c>
      <c r="N70" s="139">
        <v>0.70399999999999996</v>
      </c>
      <c r="O70" s="138" t="s">
        <v>376</v>
      </c>
      <c r="P70" s="139">
        <v>0.80600000000000005</v>
      </c>
      <c r="Q70" s="147">
        <v>1</v>
      </c>
      <c r="R70" s="140">
        <v>2</v>
      </c>
      <c r="S70" s="148">
        <v>381935</v>
      </c>
      <c r="T70" s="149">
        <v>0.16089999999999999</v>
      </c>
      <c r="U70" s="144">
        <v>5.11E-2</v>
      </c>
      <c r="V70" s="144">
        <v>2.75E-2</v>
      </c>
      <c r="W70" s="138" t="s">
        <v>514</v>
      </c>
      <c r="X70" s="138" t="s">
        <v>515</v>
      </c>
      <c r="Y70" s="138" t="s">
        <v>516</v>
      </c>
      <c r="Z70" s="137">
        <v>1340383</v>
      </c>
      <c r="AA70" s="137">
        <v>958448</v>
      </c>
      <c r="AB70" s="173" t="s">
        <v>517</v>
      </c>
    </row>
    <row r="71" spans="1:28" ht="16" thickBot="1">
      <c r="A71" s="172"/>
      <c r="B71" s="133"/>
      <c r="C71" s="134" t="s">
        <v>80</v>
      </c>
      <c r="D71" s="146">
        <v>9</v>
      </c>
      <c r="E71" s="135">
        <v>0</v>
      </c>
      <c r="F71" s="137">
        <v>5773714</v>
      </c>
      <c r="G71" s="137">
        <v>4509576</v>
      </c>
      <c r="H71" s="138">
        <v>0</v>
      </c>
      <c r="I71" s="137">
        <v>4261765</v>
      </c>
      <c r="J71" s="137">
        <v>3295666</v>
      </c>
      <c r="K71" s="137">
        <v>38686</v>
      </c>
      <c r="L71" s="139">
        <v>1.17E-2</v>
      </c>
      <c r="M71" s="137">
        <v>3256980</v>
      </c>
      <c r="N71" s="139">
        <v>0.72199999999999998</v>
      </c>
      <c r="O71" s="138" t="s">
        <v>376</v>
      </c>
      <c r="P71" s="139">
        <v>0.76400000000000001</v>
      </c>
      <c r="Q71" s="147">
        <v>1</v>
      </c>
      <c r="R71" s="140">
        <v>2</v>
      </c>
      <c r="S71" s="148">
        <v>439745</v>
      </c>
      <c r="T71" s="149">
        <v>0.13500000000000001</v>
      </c>
      <c r="U71" s="144">
        <v>8.5999999999999993E-2</v>
      </c>
      <c r="V71" s="144">
        <v>6.2399999999999997E-2</v>
      </c>
      <c r="W71" s="138" t="s">
        <v>518</v>
      </c>
      <c r="X71" s="138" t="s">
        <v>519</v>
      </c>
      <c r="Y71" s="138" t="s">
        <v>520</v>
      </c>
      <c r="Z71" s="137">
        <v>1804352</v>
      </c>
      <c r="AA71" s="137">
        <v>1364607</v>
      </c>
      <c r="AB71" s="173" t="s">
        <v>521</v>
      </c>
    </row>
    <row r="72" spans="1:28" ht="16" thickBot="1">
      <c r="A72" s="172"/>
      <c r="B72" s="133"/>
      <c r="C72" s="134" t="s">
        <v>83</v>
      </c>
      <c r="D72" s="146">
        <v>10</v>
      </c>
      <c r="E72" s="135">
        <v>0</v>
      </c>
      <c r="F72" s="137">
        <v>6177224</v>
      </c>
      <c r="G72" s="137">
        <v>4815202</v>
      </c>
      <c r="H72" s="138">
        <v>0</v>
      </c>
      <c r="I72" s="137">
        <v>4422747</v>
      </c>
      <c r="J72" s="137">
        <v>3066945</v>
      </c>
      <c r="K72" s="137">
        <v>29915</v>
      </c>
      <c r="L72" s="139">
        <v>9.7999999999999997E-3</v>
      </c>
      <c r="M72" s="137">
        <v>3037030</v>
      </c>
      <c r="N72" s="139">
        <v>0.63100000000000001</v>
      </c>
      <c r="O72" s="138" t="s">
        <v>376</v>
      </c>
      <c r="P72" s="139">
        <v>0.68700000000000006</v>
      </c>
      <c r="Q72" s="147">
        <v>1</v>
      </c>
      <c r="R72" s="140">
        <v>2</v>
      </c>
      <c r="S72" s="148">
        <v>1008609</v>
      </c>
      <c r="T72" s="149">
        <v>0.33210000000000001</v>
      </c>
      <c r="U72" s="144">
        <v>6.7900000000000002E-2</v>
      </c>
      <c r="V72" s="144">
        <v>4.4299999999999999E-2</v>
      </c>
      <c r="W72" s="138" t="s">
        <v>522</v>
      </c>
      <c r="X72" s="138" t="s">
        <v>523</v>
      </c>
      <c r="Y72" s="138" t="s">
        <v>524</v>
      </c>
      <c r="Z72" s="137">
        <v>1985023</v>
      </c>
      <c r="AA72" s="137">
        <v>976414</v>
      </c>
      <c r="AB72" s="173" t="s">
        <v>525</v>
      </c>
    </row>
    <row r="73" spans="1:28" ht="16" thickBot="1">
      <c r="A73" s="172"/>
      <c r="B73" s="133"/>
      <c r="C73" s="134" t="s">
        <v>76</v>
      </c>
      <c r="D73" s="146">
        <v>10</v>
      </c>
      <c r="E73" s="135">
        <v>0</v>
      </c>
      <c r="F73" s="137">
        <v>5706494</v>
      </c>
      <c r="G73" s="137">
        <v>4389033</v>
      </c>
      <c r="H73" s="138">
        <v>0</v>
      </c>
      <c r="I73" s="137">
        <v>3848041</v>
      </c>
      <c r="J73" s="137">
        <v>3292997</v>
      </c>
      <c r="K73" s="137">
        <v>15826</v>
      </c>
      <c r="L73" s="139">
        <v>4.7999999999999996E-3</v>
      </c>
      <c r="M73" s="137">
        <v>3277171</v>
      </c>
      <c r="N73" s="139">
        <v>0.747</v>
      </c>
      <c r="O73" s="138" t="s">
        <v>376</v>
      </c>
      <c r="P73" s="139">
        <v>0.85199999999999998</v>
      </c>
      <c r="Q73" s="147">
        <v>1</v>
      </c>
      <c r="R73" s="140">
        <v>2</v>
      </c>
      <c r="S73" s="148">
        <v>233012</v>
      </c>
      <c r="T73" s="149">
        <v>7.1099999999999997E-2</v>
      </c>
      <c r="U73" s="144">
        <v>5.6000000000000001E-2</v>
      </c>
      <c r="V73" s="144">
        <v>3.2399999999999998E-2</v>
      </c>
      <c r="W73" s="138" t="s">
        <v>526</v>
      </c>
      <c r="X73" s="138" t="s">
        <v>527</v>
      </c>
      <c r="Y73" s="138" t="s">
        <v>528</v>
      </c>
      <c r="Z73" s="137">
        <v>1717077</v>
      </c>
      <c r="AA73" s="137">
        <v>1484065</v>
      </c>
      <c r="AB73" s="173" t="s">
        <v>529</v>
      </c>
    </row>
    <row r="74" spans="1:28" ht="16" thickBot="1">
      <c r="A74" s="172"/>
      <c r="B74" s="133"/>
      <c r="C74" s="134" t="s">
        <v>70</v>
      </c>
      <c r="D74" s="146">
        <v>10</v>
      </c>
      <c r="E74" s="135">
        <v>0</v>
      </c>
      <c r="F74" s="137">
        <v>5893718</v>
      </c>
      <c r="G74" s="137">
        <v>4612300</v>
      </c>
      <c r="H74" s="138">
        <v>0</v>
      </c>
      <c r="I74" s="137">
        <v>3811193</v>
      </c>
      <c r="J74" s="137">
        <v>3298041</v>
      </c>
      <c r="K74" s="138">
        <v>0</v>
      </c>
      <c r="L74" s="139">
        <v>0</v>
      </c>
      <c r="M74" s="137">
        <v>3298041</v>
      </c>
      <c r="N74" s="139">
        <v>0.71499999999999997</v>
      </c>
      <c r="O74" s="138" t="s">
        <v>376</v>
      </c>
      <c r="P74" s="139">
        <v>0.86499999999999999</v>
      </c>
      <c r="Q74" s="147">
        <v>1</v>
      </c>
      <c r="R74" s="140">
        <v>2</v>
      </c>
      <c r="S74" s="148">
        <v>20682</v>
      </c>
      <c r="T74" s="149">
        <v>6.3E-3</v>
      </c>
      <c r="U74" s="144">
        <v>1.3899999999999999E-2</v>
      </c>
      <c r="V74" s="145">
        <v>9.7000000000000003E-3</v>
      </c>
      <c r="W74" s="138" t="s">
        <v>530</v>
      </c>
      <c r="X74" s="138" t="s">
        <v>531</v>
      </c>
      <c r="Y74" s="138" t="s">
        <v>532</v>
      </c>
      <c r="Z74" s="137">
        <v>1630866</v>
      </c>
      <c r="AA74" s="137">
        <v>1610184</v>
      </c>
      <c r="AB74" s="173" t="s">
        <v>533</v>
      </c>
    </row>
    <row r="75" spans="1:28" ht="16" thickBot="1">
      <c r="A75" s="172"/>
      <c r="B75" s="133"/>
      <c r="C75" s="134" t="s">
        <v>61</v>
      </c>
      <c r="D75" s="146">
        <v>11</v>
      </c>
      <c r="E75" s="135">
        <v>0</v>
      </c>
      <c r="F75" s="137">
        <v>7151502</v>
      </c>
      <c r="G75" s="137">
        <v>5541976</v>
      </c>
      <c r="H75" s="138">
        <v>0</v>
      </c>
      <c r="I75" s="137">
        <v>4735320</v>
      </c>
      <c r="J75" s="137">
        <v>3420565</v>
      </c>
      <c r="K75" s="137">
        <v>23177</v>
      </c>
      <c r="L75" s="139">
        <v>6.7999999999999996E-3</v>
      </c>
      <c r="M75" s="137">
        <v>3397388</v>
      </c>
      <c r="N75" s="139">
        <v>0.61299999999999999</v>
      </c>
      <c r="O75" s="138" t="s">
        <v>376</v>
      </c>
      <c r="P75" s="139">
        <v>0.71699999999999997</v>
      </c>
      <c r="Q75" s="147">
        <v>1</v>
      </c>
      <c r="R75" s="140">
        <v>2</v>
      </c>
      <c r="S75" s="148">
        <v>10457</v>
      </c>
      <c r="T75" s="149">
        <v>3.0999999999999999E-3</v>
      </c>
      <c r="U75" s="144">
        <v>3.8100000000000002E-2</v>
      </c>
      <c r="V75" s="144">
        <v>1.4500000000000001E-2</v>
      </c>
      <c r="W75" s="138" t="s">
        <v>534</v>
      </c>
      <c r="X75" s="138" t="s">
        <v>535</v>
      </c>
      <c r="Y75" s="138" t="s">
        <v>536</v>
      </c>
      <c r="Z75" s="137">
        <v>1672143</v>
      </c>
      <c r="AA75" s="137">
        <v>1661686</v>
      </c>
      <c r="AB75" s="173" t="s">
        <v>537</v>
      </c>
    </row>
    <row r="76" spans="1:28" ht="16" thickBot="1">
      <c r="A76" s="172"/>
      <c r="B76" s="133"/>
      <c r="C76" s="134" t="s">
        <v>72</v>
      </c>
      <c r="D76" s="146">
        <v>11</v>
      </c>
      <c r="E76" s="135">
        <v>0</v>
      </c>
      <c r="F76" s="137">
        <v>7029917</v>
      </c>
      <c r="G76" s="137">
        <v>5663723</v>
      </c>
      <c r="H76" s="138">
        <v>0</v>
      </c>
      <c r="I76" s="137">
        <v>4812909</v>
      </c>
      <c r="J76" s="137">
        <v>3658005</v>
      </c>
      <c r="K76" s="137">
        <v>26603</v>
      </c>
      <c r="L76" s="139">
        <v>7.3000000000000001E-3</v>
      </c>
      <c r="M76" s="137">
        <v>3631402</v>
      </c>
      <c r="N76" s="139">
        <v>0.64100000000000001</v>
      </c>
      <c r="O76" s="138" t="s">
        <v>376</v>
      </c>
      <c r="P76" s="139">
        <v>0.755</v>
      </c>
      <c r="Q76" s="147">
        <v>1</v>
      </c>
      <c r="R76" s="140">
        <v>2</v>
      </c>
      <c r="S76" s="148">
        <v>1215000</v>
      </c>
      <c r="T76" s="149">
        <v>0.33460000000000001</v>
      </c>
      <c r="U76" s="144">
        <v>6.2600000000000003E-2</v>
      </c>
      <c r="V76" s="144">
        <v>3.9E-2</v>
      </c>
      <c r="W76" s="138" t="s">
        <v>538</v>
      </c>
      <c r="X76" s="138" t="s">
        <v>539</v>
      </c>
      <c r="Y76" s="138" t="s">
        <v>540</v>
      </c>
      <c r="Z76" s="137">
        <v>2382202</v>
      </c>
      <c r="AA76" s="137">
        <v>1167202</v>
      </c>
      <c r="AB76" s="173" t="s">
        <v>541</v>
      </c>
    </row>
    <row r="77" spans="1:28" ht="16" thickBot="1">
      <c r="A77" s="172"/>
      <c r="B77" s="133"/>
      <c r="C77" s="134" t="s">
        <v>86</v>
      </c>
      <c r="D77" s="146">
        <v>12</v>
      </c>
      <c r="E77" s="135">
        <v>0</v>
      </c>
      <c r="F77" s="137">
        <v>7705281</v>
      </c>
      <c r="G77" s="137">
        <v>6024689</v>
      </c>
      <c r="H77" s="138">
        <v>0</v>
      </c>
      <c r="I77" s="137">
        <v>4892871</v>
      </c>
      <c r="J77" s="137">
        <v>4116894</v>
      </c>
      <c r="K77" s="137">
        <v>29263</v>
      </c>
      <c r="L77" s="139">
        <v>7.1000000000000004E-3</v>
      </c>
      <c r="M77" s="137">
        <v>4087631</v>
      </c>
      <c r="N77" s="139">
        <v>0.67800000000000005</v>
      </c>
      <c r="O77" s="138" t="s">
        <v>376</v>
      </c>
      <c r="P77" s="139">
        <v>0.83499999999999996</v>
      </c>
      <c r="Q77" s="147">
        <v>1</v>
      </c>
      <c r="R77" s="140">
        <v>2</v>
      </c>
      <c r="S77" s="148">
        <v>784961</v>
      </c>
      <c r="T77" s="149">
        <v>0.192</v>
      </c>
      <c r="U77" s="144">
        <v>3.5000000000000003E-2</v>
      </c>
      <c r="V77" s="144">
        <v>1.14E-2</v>
      </c>
      <c r="W77" s="138" t="s">
        <v>542</v>
      </c>
      <c r="X77" s="138" t="s">
        <v>543</v>
      </c>
      <c r="Y77" s="138" t="s">
        <v>544</v>
      </c>
      <c r="Z77" s="137">
        <v>2369612</v>
      </c>
      <c r="AA77" s="137">
        <v>1584651</v>
      </c>
      <c r="AB77" s="173" t="s">
        <v>545</v>
      </c>
    </row>
    <row r="78" spans="1:28" ht="16" thickBot="1">
      <c r="A78" s="172"/>
      <c r="B78" s="133"/>
      <c r="C78" s="134" t="s">
        <v>73</v>
      </c>
      <c r="D78" s="146">
        <v>13</v>
      </c>
      <c r="E78" s="135">
        <v>0</v>
      </c>
      <c r="F78" s="137">
        <v>8631393</v>
      </c>
      <c r="G78" s="137">
        <v>6745054</v>
      </c>
      <c r="H78" s="138">
        <v>0</v>
      </c>
      <c r="I78" s="137">
        <v>5975752</v>
      </c>
      <c r="J78" s="137">
        <v>4486821</v>
      </c>
      <c r="K78" s="137">
        <v>26297</v>
      </c>
      <c r="L78" s="139">
        <v>5.8999999999999999E-3</v>
      </c>
      <c r="M78" s="137">
        <v>4460524</v>
      </c>
      <c r="N78" s="139">
        <v>0.66100000000000003</v>
      </c>
      <c r="O78" s="138" t="s">
        <v>376</v>
      </c>
      <c r="P78" s="139">
        <v>0.746</v>
      </c>
      <c r="Q78" s="147">
        <v>1</v>
      </c>
      <c r="R78" s="140">
        <v>2</v>
      </c>
      <c r="S78" s="148">
        <v>451138</v>
      </c>
      <c r="T78" s="149">
        <v>0.1011</v>
      </c>
      <c r="U78" s="144">
        <v>4.7899999999999998E-2</v>
      </c>
      <c r="V78" s="144">
        <v>2.4299999999999999E-2</v>
      </c>
      <c r="W78" s="138" t="s">
        <v>546</v>
      </c>
      <c r="X78" s="138" t="s">
        <v>547</v>
      </c>
      <c r="Y78" s="138" t="s">
        <v>455</v>
      </c>
      <c r="Z78" s="137">
        <v>2413568</v>
      </c>
      <c r="AA78" s="137">
        <v>1962430</v>
      </c>
      <c r="AB78" s="173" t="s">
        <v>548</v>
      </c>
    </row>
    <row r="79" spans="1:28" ht="16" thickBot="1">
      <c r="A79" s="172"/>
      <c r="B79" s="133"/>
      <c r="C79" s="134" t="s">
        <v>66</v>
      </c>
      <c r="D79" s="146">
        <v>14</v>
      </c>
      <c r="E79" s="135">
        <v>0</v>
      </c>
      <c r="F79" s="137">
        <v>9288994</v>
      </c>
      <c r="G79" s="137">
        <v>7281310</v>
      </c>
      <c r="H79" s="138">
        <v>0</v>
      </c>
      <c r="I79" s="137">
        <v>6407297</v>
      </c>
      <c r="J79" s="137">
        <v>4635686</v>
      </c>
      <c r="K79" s="137">
        <v>70504</v>
      </c>
      <c r="L79" s="139">
        <v>1.52E-2</v>
      </c>
      <c r="M79" s="137">
        <v>4565182</v>
      </c>
      <c r="N79" s="139">
        <v>0.627</v>
      </c>
      <c r="O79" s="138" t="s">
        <v>376</v>
      </c>
      <c r="P79" s="139">
        <v>0.71199999999999997</v>
      </c>
      <c r="Q79" s="147">
        <v>1</v>
      </c>
      <c r="R79" s="140">
        <v>2</v>
      </c>
      <c r="S79" s="148">
        <v>725087</v>
      </c>
      <c r="T79" s="149">
        <v>0.1588</v>
      </c>
      <c r="U79" s="144">
        <v>1.9E-2</v>
      </c>
      <c r="V79" s="145">
        <v>4.5999999999999999E-3</v>
      </c>
      <c r="W79" s="138" t="s">
        <v>549</v>
      </c>
      <c r="X79" s="138" t="s">
        <v>550</v>
      </c>
      <c r="Y79" s="138" t="s">
        <v>551</v>
      </c>
      <c r="Z79" s="137">
        <v>2608400</v>
      </c>
      <c r="AA79" s="137">
        <v>1883313</v>
      </c>
      <c r="AB79" s="173" t="s">
        <v>552</v>
      </c>
    </row>
    <row r="80" spans="1:28" ht="16" thickBot="1">
      <c r="A80" s="172"/>
      <c r="B80" s="133"/>
      <c r="C80" s="134" t="s">
        <v>57</v>
      </c>
      <c r="D80" s="146">
        <v>16</v>
      </c>
      <c r="E80" s="135">
        <v>0</v>
      </c>
      <c r="F80" s="137">
        <v>10711908</v>
      </c>
      <c r="G80" s="137">
        <v>8220274</v>
      </c>
      <c r="H80" s="138">
        <v>0</v>
      </c>
      <c r="I80" s="137">
        <v>7220342</v>
      </c>
      <c r="J80" s="137">
        <v>5025683</v>
      </c>
      <c r="K80" s="137">
        <v>25723</v>
      </c>
      <c r="L80" s="139">
        <v>5.1000000000000004E-3</v>
      </c>
      <c r="M80" s="137">
        <v>4999960</v>
      </c>
      <c r="N80" s="139">
        <v>0.60799999999999998</v>
      </c>
      <c r="O80" s="138" t="s">
        <v>376</v>
      </c>
      <c r="P80" s="139">
        <v>0.69199999999999995</v>
      </c>
      <c r="Q80" s="147">
        <v>1</v>
      </c>
      <c r="R80" s="140">
        <v>2</v>
      </c>
      <c r="S80" s="148">
        <v>11779</v>
      </c>
      <c r="T80" s="149">
        <v>2.3999999999999998E-3</v>
      </c>
      <c r="U80" s="144">
        <v>5.33E-2</v>
      </c>
      <c r="V80" s="144">
        <v>2.9700000000000001E-2</v>
      </c>
      <c r="W80" s="138" t="s">
        <v>553</v>
      </c>
      <c r="X80" s="138" t="s">
        <v>554</v>
      </c>
      <c r="Y80" s="138" t="s">
        <v>555</v>
      </c>
      <c r="Z80" s="137">
        <v>2473633</v>
      </c>
      <c r="AA80" s="137">
        <v>2461854</v>
      </c>
      <c r="AB80" s="173" t="s">
        <v>556</v>
      </c>
    </row>
    <row r="81" spans="1:28" ht="16" thickBot="1">
      <c r="A81" s="172"/>
      <c r="B81" s="133"/>
      <c r="C81" s="134" t="s">
        <v>68</v>
      </c>
      <c r="D81" s="146">
        <v>16</v>
      </c>
      <c r="E81" s="135">
        <v>0</v>
      </c>
      <c r="F81" s="137">
        <v>10077331</v>
      </c>
      <c r="G81" s="137">
        <v>7914602</v>
      </c>
      <c r="H81" s="138">
        <v>0</v>
      </c>
      <c r="I81" s="137">
        <v>8061525</v>
      </c>
      <c r="J81" s="137">
        <v>5579317</v>
      </c>
      <c r="K81" s="137">
        <v>32131</v>
      </c>
      <c r="L81" s="139">
        <v>5.7999999999999996E-3</v>
      </c>
      <c r="M81" s="137">
        <v>5547186</v>
      </c>
      <c r="N81" s="139">
        <v>0.70099999999999996</v>
      </c>
      <c r="O81" s="138" t="s">
        <v>376</v>
      </c>
      <c r="P81" s="139">
        <v>0.68799999999999994</v>
      </c>
      <c r="Q81" s="147">
        <v>1</v>
      </c>
      <c r="R81" s="140">
        <v>2</v>
      </c>
      <c r="S81" s="148">
        <v>154181</v>
      </c>
      <c r="T81" s="149">
        <v>2.7799999999999998E-2</v>
      </c>
      <c r="U81" s="144">
        <v>0.03</v>
      </c>
      <c r="V81" s="144">
        <v>6.4000000000000003E-3</v>
      </c>
      <c r="W81" s="138" t="s">
        <v>557</v>
      </c>
      <c r="X81" s="138" t="s">
        <v>558</v>
      </c>
      <c r="Y81" s="138" t="s">
        <v>467</v>
      </c>
      <c r="Z81" s="137">
        <v>2804045</v>
      </c>
      <c r="AA81" s="137">
        <v>2649864</v>
      </c>
      <c r="AB81" s="173" t="s">
        <v>559</v>
      </c>
    </row>
    <row r="82" spans="1:28" ht="16" thickBot="1">
      <c r="A82" s="172"/>
      <c r="B82" s="133"/>
      <c r="C82" s="134" t="s">
        <v>55</v>
      </c>
      <c r="D82" s="146">
        <v>20</v>
      </c>
      <c r="E82" s="135">
        <v>0</v>
      </c>
      <c r="F82" s="137">
        <v>12812508</v>
      </c>
      <c r="G82" s="137">
        <v>9999469</v>
      </c>
      <c r="H82" s="138">
        <v>0</v>
      </c>
      <c r="I82" s="137">
        <v>8364099</v>
      </c>
      <c r="J82" s="137">
        <v>6098729</v>
      </c>
      <c r="K82" s="137">
        <v>49229</v>
      </c>
      <c r="L82" s="139">
        <v>8.0999999999999996E-3</v>
      </c>
      <c r="M82" s="137">
        <v>6049500</v>
      </c>
      <c r="N82" s="139">
        <v>0.60499999999999998</v>
      </c>
      <c r="O82" s="138" t="s">
        <v>376</v>
      </c>
      <c r="P82" s="139">
        <v>0.72299999999999998</v>
      </c>
      <c r="Q82" s="147">
        <v>1</v>
      </c>
      <c r="R82" s="140">
        <v>2</v>
      </c>
      <c r="S82" s="148">
        <v>1025024</v>
      </c>
      <c r="T82" s="149">
        <v>0.1694</v>
      </c>
      <c r="U82" s="144">
        <v>5.9999999999999995E-4</v>
      </c>
      <c r="V82" s="145">
        <v>2.3E-2</v>
      </c>
      <c r="W82" s="138" t="s">
        <v>560</v>
      </c>
      <c r="X82" s="138" t="s">
        <v>561</v>
      </c>
      <c r="Y82" s="138" t="s">
        <v>562</v>
      </c>
      <c r="Z82" s="137">
        <v>3471915</v>
      </c>
      <c r="AA82" s="137">
        <v>2446891</v>
      </c>
      <c r="AB82" s="173" t="s">
        <v>563</v>
      </c>
    </row>
    <row r="83" spans="1:28" ht="16" thickBot="1">
      <c r="A83" s="172"/>
      <c r="B83" s="133"/>
      <c r="C83" s="134" t="s">
        <v>60</v>
      </c>
      <c r="D83" s="146">
        <v>20</v>
      </c>
      <c r="E83" s="135">
        <v>0</v>
      </c>
      <c r="F83" s="137">
        <v>13002700</v>
      </c>
      <c r="G83" s="137">
        <v>10353548</v>
      </c>
      <c r="H83" s="138">
        <v>0</v>
      </c>
      <c r="I83" s="137">
        <v>9090962</v>
      </c>
      <c r="J83" s="137">
        <v>6375556</v>
      </c>
      <c r="K83" s="137">
        <v>-564893</v>
      </c>
      <c r="L83" s="139">
        <v>-8.8599999999999998E-2</v>
      </c>
      <c r="M83" s="137">
        <v>6940449</v>
      </c>
      <c r="N83" s="139">
        <v>0.67</v>
      </c>
      <c r="O83" s="138" t="s">
        <v>376</v>
      </c>
      <c r="P83" s="139">
        <v>0.76300000000000001</v>
      </c>
      <c r="Q83" s="147">
        <v>1</v>
      </c>
      <c r="R83" s="140">
        <v>2</v>
      </c>
      <c r="S83" s="148">
        <v>82166</v>
      </c>
      <c r="T83" s="149">
        <v>1.18E-2</v>
      </c>
      <c r="U83" s="144">
        <v>1.9E-2</v>
      </c>
      <c r="V83" s="145">
        <v>4.5999999999999999E-3</v>
      </c>
      <c r="W83" s="138" t="s">
        <v>564</v>
      </c>
      <c r="X83" s="138" t="s">
        <v>565</v>
      </c>
      <c r="Y83" s="138" t="s">
        <v>566</v>
      </c>
      <c r="Z83" s="137">
        <v>3461221</v>
      </c>
      <c r="AA83" s="137">
        <v>3379055</v>
      </c>
      <c r="AB83" s="173" t="s">
        <v>567</v>
      </c>
    </row>
    <row r="84" spans="1:28" ht="16" thickBot="1">
      <c r="A84" s="172"/>
      <c r="B84" s="133"/>
      <c r="C84" s="134" t="s">
        <v>54</v>
      </c>
      <c r="D84" s="146">
        <v>29</v>
      </c>
      <c r="E84" s="135">
        <v>0</v>
      </c>
      <c r="F84" s="137">
        <v>20201249</v>
      </c>
      <c r="G84" s="137">
        <v>16088135</v>
      </c>
      <c r="H84" s="138">
        <v>0</v>
      </c>
      <c r="I84" s="137">
        <v>13555547</v>
      </c>
      <c r="J84" s="137">
        <v>8690296</v>
      </c>
      <c r="K84" s="137">
        <v>58041</v>
      </c>
      <c r="L84" s="139">
        <v>6.7000000000000002E-3</v>
      </c>
      <c r="M84" s="137">
        <v>8632255</v>
      </c>
      <c r="N84" s="139">
        <v>0.53700000000000003</v>
      </c>
      <c r="O84" s="138" t="s">
        <v>376</v>
      </c>
      <c r="P84" s="139">
        <v>0.63700000000000001</v>
      </c>
      <c r="Q84" s="147">
        <v>1</v>
      </c>
      <c r="R84" s="140">
        <v>2</v>
      </c>
      <c r="S84" s="148">
        <v>1992889</v>
      </c>
      <c r="T84" s="149">
        <v>0.23089999999999999</v>
      </c>
      <c r="U84" s="144">
        <v>6.0000000000000001E-3</v>
      </c>
      <c r="V84" s="145">
        <v>1.7600000000000001E-2</v>
      </c>
      <c r="W84" s="138" t="s">
        <v>568</v>
      </c>
      <c r="X84" s="138" t="s">
        <v>569</v>
      </c>
      <c r="Y84" s="138" t="s">
        <v>570</v>
      </c>
      <c r="Z84" s="137">
        <v>5244886</v>
      </c>
      <c r="AA84" s="137">
        <v>3251997</v>
      </c>
      <c r="AB84" s="173" t="s">
        <v>571</v>
      </c>
    </row>
    <row r="85" spans="1:28" ht="16" thickBot="1">
      <c r="A85" s="172"/>
      <c r="B85" s="133"/>
      <c r="C85" s="134" t="s">
        <v>48</v>
      </c>
      <c r="D85" s="146">
        <v>55</v>
      </c>
      <c r="E85" s="135">
        <v>0</v>
      </c>
      <c r="F85" s="137">
        <v>39538223</v>
      </c>
      <c r="G85" s="137">
        <v>30827105</v>
      </c>
      <c r="H85" s="138">
        <v>0</v>
      </c>
      <c r="I85" s="137">
        <v>22047448</v>
      </c>
      <c r="J85" s="137">
        <v>17785667</v>
      </c>
      <c r="K85" s="137">
        <v>273402</v>
      </c>
      <c r="L85" s="139">
        <v>1.54E-2</v>
      </c>
      <c r="M85" s="137">
        <v>17512265</v>
      </c>
      <c r="N85" s="139">
        <v>0.56799999999999995</v>
      </c>
      <c r="O85" s="138" t="s">
        <v>376</v>
      </c>
      <c r="P85" s="139">
        <v>0.79400000000000004</v>
      </c>
      <c r="Q85" s="147">
        <v>1</v>
      </c>
      <c r="R85" s="140">
        <v>2</v>
      </c>
      <c r="S85" s="148">
        <v>5104121</v>
      </c>
      <c r="T85" s="149">
        <v>0.29149999999999998</v>
      </c>
      <c r="U85" s="145">
        <v>8.3000000000000001E-3</v>
      </c>
      <c r="V85" s="145">
        <v>3.1899999999999998E-2</v>
      </c>
      <c r="W85" s="138" t="s">
        <v>572</v>
      </c>
      <c r="X85" s="138" t="s">
        <v>573</v>
      </c>
      <c r="Y85" s="138" t="s">
        <v>540</v>
      </c>
      <c r="Z85" s="137">
        <v>11110639</v>
      </c>
      <c r="AA85" s="137">
        <v>6006518</v>
      </c>
      <c r="AB85" s="173" t="s">
        <v>574</v>
      </c>
    </row>
    <row r="86" spans="1:28" ht="29.5" thickBot="1">
      <c r="A86" s="174"/>
      <c r="B86" s="150"/>
      <c r="C86" s="150" t="s">
        <v>36</v>
      </c>
      <c r="D86" s="151">
        <v>306</v>
      </c>
      <c r="E86" s="152">
        <v>232</v>
      </c>
      <c r="F86" s="153">
        <v>331449281</v>
      </c>
      <c r="G86" s="153">
        <v>258343281</v>
      </c>
      <c r="H86" s="154">
        <v>0</v>
      </c>
      <c r="I86" s="153">
        <v>201904839</v>
      </c>
      <c r="J86" s="153">
        <v>138798997</v>
      </c>
      <c r="K86" s="153">
        <v>-19791897</v>
      </c>
      <c r="L86" s="155">
        <v>-0.1426</v>
      </c>
      <c r="M86" s="153">
        <v>158590894</v>
      </c>
      <c r="N86" s="155">
        <v>0.61399999999999999</v>
      </c>
      <c r="O86" s="154" t="s">
        <v>376</v>
      </c>
      <c r="P86" s="155">
        <v>0.78500000000000003</v>
      </c>
      <c r="Q86" s="156">
        <v>1</v>
      </c>
      <c r="R86" s="157">
        <v>2</v>
      </c>
      <c r="S86" s="158">
        <v>7060520</v>
      </c>
      <c r="T86" s="159">
        <v>4.4499999999999998E-2</v>
      </c>
      <c r="U86" s="160">
        <v>2.3599999999999999E-2</v>
      </c>
      <c r="V86" s="161">
        <v>0</v>
      </c>
      <c r="W86" s="154" t="s">
        <v>575</v>
      </c>
      <c r="X86" s="154" t="s">
        <v>576</v>
      </c>
      <c r="Y86" s="154" t="s">
        <v>498</v>
      </c>
      <c r="Z86" s="153">
        <v>81286365</v>
      </c>
      <c r="AA86" s="153">
        <v>74225845</v>
      </c>
      <c r="AB86" s="175" t="s">
        <v>577</v>
      </c>
    </row>
    <row r="87" spans="1:28">
      <c r="A87" s="176"/>
      <c r="B87" s="177"/>
      <c r="C87" s="177" t="s">
        <v>578</v>
      </c>
      <c r="D87" s="179"/>
      <c r="E87" s="180"/>
      <c r="F87" s="178"/>
      <c r="G87" s="178"/>
      <c r="H87" s="178"/>
      <c r="I87" s="178"/>
      <c r="J87" s="178"/>
      <c r="K87" s="178"/>
      <c r="L87" s="178"/>
      <c r="M87" s="177"/>
      <c r="N87" s="178"/>
      <c r="O87" s="178"/>
      <c r="P87" s="178"/>
      <c r="Q87" s="179"/>
      <c r="R87" s="180"/>
      <c r="S87" s="179"/>
      <c r="T87" s="180"/>
      <c r="U87" s="178"/>
      <c r="V87" s="178"/>
      <c r="W87" s="179"/>
      <c r="X87" s="181"/>
      <c r="Y87" s="180"/>
      <c r="Z87" s="179"/>
      <c r="AA87" s="181"/>
      <c r="AB87" s="181"/>
    </row>
    <row r="88" spans="1:28" ht="14.5" customHeight="1">
      <c r="A88" s="183" t="s">
        <v>579</v>
      </c>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row>
    <row r="89" spans="1:28">
      <c r="A89" s="184"/>
      <c r="B89" s="184"/>
      <c r="C89" s="184"/>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row>
    <row r="90" spans="1:28" ht="14.5" customHeight="1">
      <c r="A90" s="185" t="s">
        <v>580</v>
      </c>
      <c r="B90" s="185"/>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row>
    <row r="91" spans="1:28" ht="14.5" customHeight="1">
      <c r="A91" s="185" t="s">
        <v>581</v>
      </c>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row>
    <row r="92" spans="1:28">
      <c r="A92" s="184"/>
      <c r="B92" s="184"/>
      <c r="C92" s="184"/>
      <c r="D92" s="184"/>
      <c r="E92" s="184"/>
      <c r="F92" s="184"/>
      <c r="G92" s="184"/>
      <c r="H92" s="184"/>
      <c r="I92" s="184"/>
      <c r="J92" s="184"/>
      <c r="K92" s="184"/>
      <c r="L92" s="184"/>
      <c r="M92" s="184"/>
      <c r="N92" s="184"/>
      <c r="O92" s="184"/>
      <c r="P92" s="184"/>
      <c r="Q92" s="184"/>
      <c r="R92" s="184"/>
      <c r="S92" s="184"/>
      <c r="T92" s="184"/>
      <c r="U92" s="184"/>
      <c r="V92" s="184"/>
      <c r="W92" s="184"/>
      <c r="X92" s="184"/>
      <c r="Y92" s="184"/>
      <c r="Z92" s="184"/>
      <c r="AA92" s="184"/>
      <c r="AB92" s="184"/>
    </row>
    <row r="93" spans="1:28" ht="14.5" customHeight="1">
      <c r="A93" s="184" t="s">
        <v>582</v>
      </c>
      <c r="B93" s="184"/>
      <c r="C93" s="184"/>
      <c r="D93" s="184"/>
      <c r="E93" s="184"/>
      <c r="F93" s="184"/>
      <c r="G93" s="184"/>
      <c r="H93" s="184"/>
      <c r="I93" s="184"/>
      <c r="J93" s="184"/>
      <c r="K93" s="184"/>
      <c r="L93" s="184"/>
      <c r="M93" s="184"/>
      <c r="N93" s="184"/>
      <c r="O93" s="184"/>
      <c r="P93" s="184"/>
      <c r="Q93" s="184"/>
      <c r="R93" s="184"/>
      <c r="S93" s="184"/>
      <c r="T93" s="184"/>
      <c r="U93" s="184"/>
      <c r="V93" s="184"/>
      <c r="W93" s="184"/>
      <c r="X93" s="184"/>
      <c r="Y93" s="184"/>
      <c r="Z93" s="184"/>
      <c r="AA93" s="184"/>
      <c r="AB93" s="184"/>
    </row>
    <row r="94" spans="1:28" ht="14.5" customHeight="1">
      <c r="A94" s="184" t="s">
        <v>583</v>
      </c>
      <c r="B94" s="184"/>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row>
    <row r="95" spans="1:28">
      <c r="A95" s="185"/>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row>
    <row r="96" spans="1:28" ht="14.5" customHeight="1">
      <c r="A96" s="185" t="s">
        <v>584</v>
      </c>
      <c r="B96" s="185"/>
      <c r="C96" s="185"/>
      <c r="D96" s="185"/>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row>
    <row r="97" spans="1:28">
      <c r="A97" s="185"/>
      <c r="B97" s="185"/>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row>
    <row r="98" spans="1:28">
      <c r="A98" s="185"/>
      <c r="B98" s="185"/>
      <c r="C98" s="185"/>
      <c r="D98" s="185"/>
      <c r="E98" s="185"/>
      <c r="F98" s="185"/>
      <c r="G98" s="185"/>
      <c r="H98" s="185"/>
      <c r="I98" s="185"/>
      <c r="J98" s="185"/>
      <c r="K98" s="185"/>
      <c r="L98" s="185"/>
      <c r="M98" s="185"/>
      <c r="N98" s="185"/>
      <c r="O98" s="185"/>
      <c r="P98" s="185"/>
      <c r="Q98" s="185"/>
      <c r="R98" s="185"/>
      <c r="S98" s="185"/>
      <c r="T98" s="185"/>
      <c r="U98" s="185"/>
      <c r="V98" s="185"/>
      <c r="W98" s="185"/>
      <c r="X98" s="185"/>
      <c r="Y98" s="185"/>
      <c r="Z98" s="185"/>
      <c r="AA98" s="185"/>
      <c r="AB98" s="185"/>
    </row>
    <row r="99" spans="1:28" ht="14.5" customHeight="1">
      <c r="A99" s="185" t="s">
        <v>585</v>
      </c>
      <c r="B99" s="185"/>
      <c r="C99" s="185"/>
      <c r="D99" s="185"/>
      <c r="E99" s="185"/>
      <c r="F99" s="185"/>
      <c r="G99" s="185"/>
      <c r="H99" s="185"/>
      <c r="I99" s="185"/>
      <c r="J99" s="185"/>
      <c r="K99" s="185"/>
      <c r="L99" s="185"/>
      <c r="M99" s="185"/>
      <c r="N99" s="185"/>
      <c r="O99" s="185"/>
      <c r="P99" s="185"/>
      <c r="Q99" s="185"/>
      <c r="R99" s="185"/>
      <c r="S99" s="185"/>
      <c r="T99" s="185"/>
      <c r="U99" s="185"/>
      <c r="V99" s="185"/>
      <c r="W99" s="185"/>
      <c r="X99" s="185"/>
      <c r="Y99" s="185"/>
      <c r="Z99" s="185"/>
      <c r="AA99" s="185"/>
      <c r="AB99" s="185"/>
    </row>
    <row r="100" spans="1:28" ht="14.5" customHeight="1">
      <c r="A100" s="184" t="s">
        <v>586</v>
      </c>
      <c r="B100" s="184"/>
      <c r="C100" s="18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row>
    <row r="101" spans="1:28">
      <c r="A101" s="184"/>
      <c r="B101" s="184"/>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row>
    <row r="102" spans="1:28">
      <c r="A102" s="184"/>
      <c r="B102" s="184"/>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row>
    <row r="103" spans="1:28">
      <c r="A103" s="184"/>
      <c r="B103" s="184"/>
      <c r="C103" s="184"/>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row>
    <row r="104" spans="1:28">
      <c r="A104" s="190" t="s">
        <v>587</v>
      </c>
      <c r="B104" s="190"/>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row>
    <row r="105" spans="1:28">
      <c r="A105" s="191"/>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row>
    <row r="106" spans="1:28" ht="14.5" customHeight="1">
      <c r="A106" s="192" t="s">
        <v>588</v>
      </c>
      <c r="B106" s="192"/>
      <c r="C106" s="192"/>
      <c r="D106" s="192"/>
      <c r="E106" s="192"/>
      <c r="F106" s="192"/>
      <c r="G106" s="192"/>
      <c r="H106" s="192"/>
      <c r="I106" s="192"/>
      <c r="J106" s="192"/>
      <c r="K106" s="192"/>
      <c r="L106" s="192"/>
      <c r="M106" s="192"/>
      <c r="N106" s="192"/>
      <c r="O106" s="192"/>
      <c r="P106" s="192"/>
      <c r="Q106" s="192"/>
      <c r="R106" s="192"/>
      <c r="S106" s="192"/>
      <c r="T106" s="192"/>
      <c r="U106" s="192"/>
      <c r="V106" s="192"/>
      <c r="W106" s="192"/>
      <c r="X106" s="192"/>
      <c r="Y106" s="192"/>
      <c r="Z106" s="192"/>
      <c r="AA106" s="192"/>
      <c r="AB106" s="192"/>
    </row>
    <row r="107" spans="1:28" ht="14.5" customHeight="1">
      <c r="A107" s="192" t="s">
        <v>589</v>
      </c>
      <c r="B107" s="192"/>
      <c r="C107" s="192"/>
      <c r="D107" s="192"/>
      <c r="E107" s="192"/>
      <c r="F107" s="192"/>
      <c r="G107" s="192"/>
      <c r="H107" s="192"/>
      <c r="I107" s="192"/>
      <c r="J107" s="192"/>
      <c r="K107" s="192"/>
      <c r="L107" s="192"/>
      <c r="M107" s="192"/>
      <c r="N107" s="192"/>
      <c r="O107" s="192"/>
      <c r="P107" s="192"/>
      <c r="Q107" s="192"/>
      <c r="R107" s="192"/>
      <c r="S107" s="192"/>
      <c r="T107" s="192"/>
      <c r="U107" s="192"/>
      <c r="V107" s="192"/>
      <c r="W107" s="192"/>
      <c r="X107" s="192"/>
      <c r="Y107" s="192"/>
      <c r="Z107" s="192"/>
      <c r="AA107" s="192"/>
      <c r="AB107" s="192"/>
    </row>
    <row r="108" spans="1:28">
      <c r="A108" s="187"/>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row>
    <row r="109" spans="1:28">
      <c r="A109" s="22"/>
    </row>
    <row r="110" spans="1:28" ht="43.5">
      <c r="A110" s="29" t="s">
        <v>590</v>
      </c>
    </row>
    <row r="111" spans="1:28">
      <c r="A111" s="22"/>
    </row>
    <row r="112" spans="1:28">
      <c r="A112" s="29" t="s">
        <v>591</v>
      </c>
    </row>
    <row r="113" spans="1:1">
      <c r="A113" s="22"/>
    </row>
    <row r="114" spans="1:1" ht="124">
      <c r="A114" s="193" t="s">
        <v>592</v>
      </c>
    </row>
    <row r="115" spans="1:1">
      <c r="A115" s="22"/>
    </row>
    <row r="116" spans="1:1">
      <c r="A116" s="22"/>
    </row>
    <row r="117" spans="1:1" ht="73.5">
      <c r="A117" s="194" t="s">
        <v>593</v>
      </c>
    </row>
  </sheetData>
  <mergeCells count="40">
    <mergeCell ref="A31:AB31"/>
    <mergeCell ref="A104:AB104"/>
    <mergeCell ref="A105:AB105"/>
    <mergeCell ref="A106:AB106"/>
    <mergeCell ref="A107:AB107"/>
    <mergeCell ref="A108:AB108"/>
    <mergeCell ref="A25:AB25"/>
    <mergeCell ref="A26:AB26"/>
    <mergeCell ref="A27:AB27"/>
    <mergeCell ref="A28:AB28"/>
    <mergeCell ref="A29:AB29"/>
    <mergeCell ref="A30:AB30"/>
    <mergeCell ref="A101:AB101"/>
    <mergeCell ref="A102:AB102"/>
    <mergeCell ref="A103:AB103"/>
    <mergeCell ref="A18:AB18"/>
    <mergeCell ref="A19:AB19"/>
    <mergeCell ref="A20:AB20"/>
    <mergeCell ref="A21:AB21"/>
    <mergeCell ref="A22:AB22"/>
    <mergeCell ref="A23:AB23"/>
    <mergeCell ref="A24:AB24"/>
    <mergeCell ref="A95:AB95"/>
    <mergeCell ref="A96:AB96"/>
    <mergeCell ref="A97:AB97"/>
    <mergeCell ref="A98:AB98"/>
    <mergeCell ref="A99:AB99"/>
    <mergeCell ref="A100:AB100"/>
    <mergeCell ref="A89:AB89"/>
    <mergeCell ref="A90:AB90"/>
    <mergeCell ref="A91:AB91"/>
    <mergeCell ref="A92:AB92"/>
    <mergeCell ref="A93:AB93"/>
    <mergeCell ref="A94:AB94"/>
    <mergeCell ref="D87:E87"/>
    <mergeCell ref="Q87:R87"/>
    <mergeCell ref="S87:T87"/>
    <mergeCell ref="W87:Y87"/>
    <mergeCell ref="Z87:AB87"/>
    <mergeCell ref="A88:AB88"/>
  </mergeCells>
  <hyperlinks>
    <hyperlink ref="A3" r:id="rId1" tooltip="Atlas of U.S. Presidential Elections Home Page" display="https://uselectionatlas.org/" xr:uid="{30098357-88E8-4433-B9A1-992243E65F7E}"/>
    <hyperlink ref="A4" r:id="rId2" tooltip="Election 2022" display="https://uselectionatlas.org/2022.php" xr:uid="{14772D21-05D1-467D-AFC7-CB428C851014}"/>
    <hyperlink ref="A5" r:id="rId3" tooltip="Presidential Election Results (Primary and General)" display="https://uselectionatlas.org/RESULTS/index.html" xr:uid="{CFED3189-43E6-4F2B-BFEE-6864B828303A}"/>
    <hyperlink ref="A6" r:id="rId4" tooltip="Includes Articles, History, Process, and Law" display="https://uselectionatlas.org/INFORMATION/index.php" xr:uid="{95AF44B9-133C-44B7-B1A9-866C4CC59FAA}"/>
    <hyperlink ref="A7" r:id="rId5" tooltip="Atlas Weblogs" display="https://uselectionatlas.org/WEBLOGS/dave" xr:uid="{BD7197AA-D06C-4132-BB83-41ECF566CF3D}"/>
    <hyperlink ref="A8" r:id="rId6" tooltip="Atlas Forum" display="https://uselectionatlas.org/FORUM/index.php" xr:uid="{483FBC72-07BD-4A61-A37A-24A0597B2C46}"/>
    <hyperlink ref="A9" r:id="rId7" tooltip="Atlas Wiki" display="https://uselectionatlas.org/WIKI/" xr:uid="{36AE0C99-2C42-4261-9514-0CC15B0687A5}"/>
    <hyperlink ref="A10" r:id="rId8" tooltip="Search the Site" display="https://uselectionatlas.org/BOTTOM/search.php" xr:uid="{90B0A93D-FDDC-499B-90A8-5E8FC9532456}"/>
    <hyperlink ref="A11" r:id="rId9" tooltip="Send me Email!" display="https://uselectionatlas.org/BOTTOM/email.php" xr:uid="{61833BEB-3BA2-4D5F-9A46-617E8D4EB235}"/>
    <hyperlink ref="A12" r:id="rId10" tooltip="Login" display="https://uselectionatlas.org/login.php" xr:uid="{A1AF93C8-0911-4BC5-975F-0D3A7F9119CF}"/>
    <hyperlink ref="A13" r:id="rId11" tooltip="Site Information - FAQ, Awards, Statistics, My Atlas" display="https://uselectionatlas.org/BOTTOM/siteinfo.php" xr:uid="{09C3A7B8-CA36-4CD5-827A-E741DD2919A5}"/>
    <hyperlink ref="A14" r:id="rId12" tooltip="The Atlas Store" display="https://uselectionatlas.org/BOTTOM/store.php" xr:uid="{255576B0-8637-4F25-85CA-27B86948405C}"/>
    <hyperlink ref="C35" r:id="rId13" display="https://uselectionatlas.org/RESULTS/data.php?fips=1&amp;year=2020&amp;datatype=county&amp;wrd=0&amp;prc=0&amp;pop=1&amp;reg=1&amp;bal=1&amp;inv=1&amp;pinv=1&amp;vtor=1&amp;vap=1&amp;vac=1&amp;vtov=1&amp;vtoc=1&amp;mar=1&amp;swg=1&amp;tnd=1&amp;vot=1&amp;per=1&amp;rnk=1&amp;minper=&amp;sort_dir=&amp;sort=&amp;minpercol=&amp;f=0&amp;off=0&amp;elect=0" xr:uid="{4A11A88F-3D69-4BA5-A24E-FD3B27751DD2}"/>
    <hyperlink ref="C36" r:id="rId14" display="https://uselectionatlas.org/RESULTS/data.php?fips=2&amp;year=2020&amp;datatype=county&amp;wrd=0&amp;prc=0&amp;pop=1&amp;reg=1&amp;bal=1&amp;inv=1&amp;pinv=1&amp;vtor=1&amp;vap=1&amp;vac=1&amp;vtov=1&amp;vtoc=1&amp;mar=1&amp;swg=1&amp;tnd=1&amp;vot=1&amp;per=1&amp;rnk=1&amp;minper=&amp;sort_dir=&amp;sort=&amp;minpercol=&amp;f=0&amp;off=0&amp;elect=0" xr:uid="{F2AC8DE6-5178-4029-9476-2CF200788C13}"/>
    <hyperlink ref="C37" r:id="rId15" display="https://uselectionatlas.org/RESULTS/data.php?fips=5&amp;year=2020&amp;datatype=county&amp;wrd=0&amp;prc=0&amp;pop=1&amp;reg=1&amp;bal=1&amp;inv=1&amp;pinv=1&amp;vtor=1&amp;vap=1&amp;vac=1&amp;vtov=1&amp;vtoc=1&amp;mar=1&amp;swg=1&amp;tnd=1&amp;vot=1&amp;per=1&amp;rnk=1&amp;minper=&amp;sort_dir=&amp;sort=&amp;minpercol=&amp;f=0&amp;off=0&amp;elect=0" xr:uid="{C4352A1D-6682-4263-9054-F4F380EE4997}"/>
    <hyperlink ref="C38" r:id="rId16" display="https://uselectionatlas.org/RESULTS/data.php?fips=12&amp;year=2020&amp;datatype=county&amp;wrd=0&amp;prc=0&amp;pop=1&amp;reg=1&amp;bal=1&amp;inv=1&amp;pinv=1&amp;vtor=1&amp;vap=1&amp;vac=1&amp;vtov=1&amp;vtoc=1&amp;mar=1&amp;swg=1&amp;tnd=1&amp;vot=1&amp;per=1&amp;rnk=1&amp;minper=&amp;sort_dir=&amp;sort=&amp;minpercol=&amp;f=0&amp;off=0&amp;elect=0" xr:uid="{93CCF757-ECBD-4D33-8B6C-13D9BF267CF3}"/>
    <hyperlink ref="C39" r:id="rId17" display="https://uselectionatlas.org/RESULTS/data.php?fips=16&amp;year=2020&amp;datatype=county&amp;wrd=0&amp;prc=0&amp;pop=1&amp;reg=1&amp;bal=1&amp;inv=1&amp;pinv=1&amp;vtor=1&amp;vap=1&amp;vac=1&amp;vtov=1&amp;vtoc=1&amp;mar=1&amp;swg=1&amp;tnd=1&amp;vot=1&amp;per=1&amp;rnk=1&amp;minper=&amp;sort_dir=&amp;sort=&amp;minpercol=&amp;f=0&amp;off=0&amp;elect=0" xr:uid="{851D95D3-0C78-4C57-96D6-16F639FE2364}"/>
    <hyperlink ref="C40" r:id="rId18" display="https://uselectionatlas.org/RESULTS/data.php?fips=18&amp;year=2020&amp;datatype=county&amp;wrd=0&amp;prc=0&amp;pop=1&amp;reg=1&amp;bal=1&amp;inv=1&amp;pinv=1&amp;vtor=1&amp;vap=1&amp;vac=1&amp;vtov=1&amp;vtoc=1&amp;mar=1&amp;swg=1&amp;tnd=1&amp;vot=1&amp;per=1&amp;rnk=1&amp;minper=&amp;sort_dir=&amp;sort=&amp;minpercol=&amp;f=0&amp;off=0&amp;elect=0" xr:uid="{BF6E9BF4-FEB9-4BE4-A3E4-0CF58AF98B6A}"/>
    <hyperlink ref="C41" r:id="rId19" display="https://uselectionatlas.org/RESULTS/data.php?fips=19&amp;year=2020&amp;datatype=county&amp;wrd=0&amp;prc=0&amp;pop=1&amp;reg=1&amp;bal=1&amp;inv=1&amp;pinv=1&amp;vtor=1&amp;vap=1&amp;vac=1&amp;vtov=1&amp;vtoc=1&amp;mar=1&amp;swg=1&amp;tnd=1&amp;vot=1&amp;per=1&amp;rnk=1&amp;minper=&amp;sort_dir=&amp;sort=&amp;minpercol=&amp;f=0&amp;off=0&amp;elect=0" xr:uid="{7778DBA0-1FBC-48BB-B811-697A850A0E28}"/>
    <hyperlink ref="C42" r:id="rId20" display="https://uselectionatlas.org/RESULTS/data.php?fips=20&amp;year=2020&amp;datatype=county&amp;wrd=0&amp;prc=0&amp;pop=1&amp;reg=1&amp;bal=1&amp;inv=1&amp;pinv=1&amp;vtor=1&amp;vap=1&amp;vac=1&amp;vtov=1&amp;vtoc=1&amp;mar=1&amp;swg=1&amp;tnd=1&amp;vot=1&amp;per=1&amp;rnk=1&amp;minper=&amp;sort_dir=&amp;sort=&amp;minpercol=&amp;f=0&amp;off=0&amp;elect=0" xr:uid="{491736D2-A289-400D-8EFD-64D3B2279299}"/>
    <hyperlink ref="C43" r:id="rId21" display="https://uselectionatlas.org/RESULTS/data.php?fips=21&amp;year=2020&amp;datatype=county&amp;wrd=0&amp;prc=0&amp;pop=1&amp;reg=1&amp;bal=1&amp;inv=1&amp;pinv=1&amp;vtor=1&amp;vap=1&amp;vac=1&amp;vtov=1&amp;vtoc=1&amp;mar=1&amp;swg=1&amp;tnd=1&amp;vot=1&amp;per=1&amp;rnk=1&amp;minper=&amp;sort_dir=&amp;sort=&amp;minpercol=&amp;f=0&amp;off=0&amp;elect=0" xr:uid="{CD0F6579-65CE-48E8-A928-39B00BFD3E3A}"/>
    <hyperlink ref="C44" r:id="rId22" display="https://uselectionatlas.org/RESULTS/data.php?fips=22&amp;year=2020&amp;datatype=county&amp;wrd=0&amp;prc=0&amp;pop=1&amp;reg=1&amp;bal=1&amp;inv=1&amp;pinv=1&amp;vtor=1&amp;vap=1&amp;vac=1&amp;vtov=1&amp;vtoc=1&amp;mar=1&amp;swg=1&amp;tnd=1&amp;vot=1&amp;per=1&amp;rnk=1&amp;minper=&amp;sort_dir=&amp;sort=&amp;minpercol=&amp;f=0&amp;off=0&amp;elect=0" xr:uid="{26DE366F-5BC6-4BAD-A3A6-A4CEB7237E05}"/>
    <hyperlink ref="C45" r:id="rId23" display="https://uselectionatlas.org/RESULTS/data.php?fips=28&amp;year=2020&amp;datatype=county&amp;wrd=0&amp;prc=0&amp;pop=1&amp;reg=1&amp;bal=1&amp;inv=1&amp;pinv=1&amp;vtor=1&amp;vap=1&amp;vac=1&amp;vtov=1&amp;vtoc=1&amp;mar=1&amp;swg=1&amp;tnd=1&amp;vot=1&amp;per=1&amp;rnk=1&amp;minper=&amp;sort_dir=&amp;sort=&amp;minpercol=&amp;f=0&amp;off=0&amp;elect=0" xr:uid="{1631318A-FC1E-4D0C-B491-ECF9085ECBEA}"/>
    <hyperlink ref="C46" r:id="rId24" display="https://uselectionatlas.org/RESULTS/data.php?fips=29&amp;year=2020&amp;datatype=county&amp;wrd=0&amp;prc=0&amp;pop=1&amp;reg=1&amp;bal=1&amp;inv=1&amp;pinv=1&amp;vtor=1&amp;vap=1&amp;vac=1&amp;vtov=1&amp;vtoc=1&amp;mar=1&amp;swg=1&amp;tnd=1&amp;vot=1&amp;per=1&amp;rnk=1&amp;minper=&amp;sort_dir=&amp;sort=&amp;minpercol=&amp;f=0&amp;off=0&amp;elect=0" xr:uid="{7AB56E32-8E34-499B-88D4-476C21DF9198}"/>
    <hyperlink ref="C47" r:id="rId25" display="https://uselectionatlas.org/RESULTS/data.php?fips=30&amp;year=2020&amp;datatype=county&amp;wrd=0&amp;prc=0&amp;pop=1&amp;reg=1&amp;bal=1&amp;inv=1&amp;pinv=1&amp;vtor=1&amp;vap=1&amp;vac=1&amp;vtov=1&amp;vtoc=1&amp;mar=1&amp;swg=1&amp;tnd=1&amp;vot=1&amp;per=1&amp;rnk=1&amp;minper=&amp;sort_dir=&amp;sort=&amp;minpercol=&amp;f=0&amp;off=0&amp;elect=0" xr:uid="{BC2E73ED-A958-4B6C-A916-AA4F5772AA5A}"/>
    <hyperlink ref="C48" r:id="rId26" display="https://uselectionatlas.org/RESULTS/data.php?fips=37&amp;year=2020&amp;datatype=county&amp;wrd=0&amp;prc=0&amp;pop=1&amp;reg=1&amp;bal=1&amp;inv=1&amp;pinv=1&amp;vtor=1&amp;vap=1&amp;vac=1&amp;vtov=1&amp;vtoc=1&amp;mar=1&amp;swg=1&amp;tnd=1&amp;vot=1&amp;per=1&amp;rnk=1&amp;minper=&amp;sort_dir=&amp;sort=&amp;minpercol=&amp;f=0&amp;off=0&amp;elect=0" xr:uid="{BF9DD709-29CD-4B83-9254-BAEC3712A8BF}"/>
    <hyperlink ref="C49" r:id="rId27" display="https://uselectionatlas.org/RESULTS/data.php?fips=38&amp;year=2020&amp;datatype=county&amp;wrd=0&amp;prc=0&amp;pop=1&amp;reg=1&amp;bal=1&amp;inv=1&amp;pinv=1&amp;vtor=1&amp;vap=1&amp;vac=1&amp;vtov=1&amp;vtoc=1&amp;mar=1&amp;swg=1&amp;tnd=1&amp;vot=1&amp;per=1&amp;rnk=1&amp;minper=&amp;sort_dir=&amp;sort=&amp;minpercol=&amp;f=0&amp;off=0&amp;elect=0" xr:uid="{21A1AB3F-2A5A-4164-B2F7-6AE4B1526739}"/>
    <hyperlink ref="C50" r:id="rId28" display="https://uselectionatlas.org/RESULTS/data.php?fips=39&amp;year=2020&amp;datatype=county&amp;wrd=0&amp;prc=0&amp;pop=1&amp;reg=1&amp;bal=1&amp;inv=1&amp;pinv=1&amp;vtor=1&amp;vap=1&amp;vac=1&amp;vtov=1&amp;vtoc=1&amp;mar=1&amp;swg=1&amp;tnd=1&amp;vot=1&amp;per=1&amp;rnk=1&amp;minper=&amp;sort_dir=&amp;sort=&amp;minpercol=&amp;f=0&amp;off=0&amp;elect=0" xr:uid="{8E16B245-9E2D-4FF9-BA00-E2176562EAD0}"/>
    <hyperlink ref="C51" r:id="rId29" display="https://uselectionatlas.org/RESULTS/data.php?fips=40&amp;year=2020&amp;datatype=county&amp;wrd=0&amp;prc=0&amp;pop=1&amp;reg=1&amp;bal=1&amp;inv=1&amp;pinv=1&amp;vtor=1&amp;vap=1&amp;vac=1&amp;vtov=1&amp;vtoc=1&amp;mar=1&amp;swg=1&amp;tnd=1&amp;vot=1&amp;per=1&amp;rnk=1&amp;minper=&amp;sort_dir=&amp;sort=&amp;minpercol=&amp;f=0&amp;off=0&amp;elect=0" xr:uid="{6014F318-CDF5-4133-A44B-46DCD2864E1F}"/>
    <hyperlink ref="C52" r:id="rId30" display="https://uselectionatlas.org/RESULTS/data.php?fips=45&amp;year=2020&amp;datatype=county&amp;wrd=0&amp;prc=0&amp;pop=1&amp;reg=1&amp;bal=1&amp;inv=1&amp;pinv=1&amp;vtor=1&amp;vap=1&amp;vac=1&amp;vtov=1&amp;vtoc=1&amp;mar=1&amp;swg=1&amp;tnd=1&amp;vot=1&amp;per=1&amp;rnk=1&amp;minper=&amp;sort_dir=&amp;sort=&amp;minpercol=&amp;f=0&amp;off=0&amp;elect=0" xr:uid="{798431E2-ECA1-436E-9667-EB4068CA4B2E}"/>
    <hyperlink ref="C53" r:id="rId31" display="https://uselectionatlas.org/RESULTS/data.php?fips=46&amp;year=2020&amp;datatype=county&amp;wrd=0&amp;prc=0&amp;pop=1&amp;reg=1&amp;bal=1&amp;inv=1&amp;pinv=1&amp;vtor=1&amp;vap=1&amp;vac=1&amp;vtov=1&amp;vtoc=1&amp;mar=1&amp;swg=1&amp;tnd=1&amp;vot=1&amp;per=1&amp;rnk=1&amp;minper=&amp;sort_dir=&amp;sort=&amp;minpercol=&amp;f=0&amp;off=0&amp;elect=0" xr:uid="{B1FBDC55-53E4-482C-B4CE-8BC9A0E08F7B}"/>
    <hyperlink ref="C54" r:id="rId32" display="https://uselectionatlas.org/RESULTS/data.php?fips=47&amp;year=2020&amp;datatype=county&amp;wrd=0&amp;prc=0&amp;pop=1&amp;reg=1&amp;bal=1&amp;inv=1&amp;pinv=1&amp;vtor=1&amp;vap=1&amp;vac=1&amp;vtov=1&amp;vtoc=1&amp;mar=1&amp;swg=1&amp;tnd=1&amp;vot=1&amp;per=1&amp;rnk=1&amp;minper=&amp;sort_dir=&amp;sort=&amp;minpercol=&amp;f=0&amp;off=0&amp;elect=0" xr:uid="{60544B66-3561-4352-A8FB-542B9F8FEEBA}"/>
    <hyperlink ref="C55" r:id="rId33" display="https://uselectionatlas.org/RESULTS/data.php?fips=48&amp;year=2020&amp;datatype=county&amp;wrd=0&amp;prc=0&amp;pop=1&amp;reg=1&amp;bal=1&amp;inv=1&amp;pinv=1&amp;vtor=1&amp;vap=1&amp;vac=1&amp;vtov=1&amp;vtoc=1&amp;mar=1&amp;swg=1&amp;tnd=1&amp;vot=1&amp;per=1&amp;rnk=1&amp;minper=&amp;sort_dir=&amp;sort=&amp;minpercol=&amp;f=0&amp;off=0&amp;elect=0" xr:uid="{B478523C-974E-45B3-8EF7-8A2E34A87507}"/>
    <hyperlink ref="C56" r:id="rId34" display="https://uselectionatlas.org/RESULTS/data.php?fips=49&amp;year=2020&amp;datatype=county&amp;wrd=0&amp;prc=0&amp;pop=1&amp;reg=1&amp;bal=1&amp;inv=1&amp;pinv=1&amp;vtor=1&amp;vap=1&amp;vac=1&amp;vtov=1&amp;vtoc=1&amp;mar=1&amp;swg=1&amp;tnd=1&amp;vot=1&amp;per=1&amp;rnk=1&amp;minper=&amp;sort_dir=&amp;sort=&amp;minpercol=&amp;f=0&amp;off=0&amp;elect=0" xr:uid="{3EDA86C6-8E0F-4B13-AEEC-74B09BB461E4}"/>
    <hyperlink ref="C57" r:id="rId35" display="https://uselectionatlas.org/RESULTS/data.php?fips=54&amp;year=2020&amp;datatype=county&amp;wrd=0&amp;prc=0&amp;pop=1&amp;reg=1&amp;bal=1&amp;inv=1&amp;pinv=1&amp;vtor=1&amp;vap=1&amp;vac=1&amp;vtov=1&amp;vtoc=1&amp;mar=1&amp;swg=1&amp;tnd=1&amp;vot=1&amp;per=1&amp;rnk=1&amp;minper=&amp;sort_dir=&amp;sort=&amp;minpercol=&amp;f=0&amp;off=0&amp;elect=0" xr:uid="{F1857256-AE29-436D-9AE4-45EE87F04BC9}"/>
    <hyperlink ref="C58" r:id="rId36" display="https://uselectionatlas.org/RESULTS/data.php?fips=56&amp;year=2020&amp;datatype=county&amp;wrd=0&amp;prc=0&amp;pop=1&amp;reg=1&amp;bal=1&amp;inv=1&amp;pinv=1&amp;vtor=1&amp;vap=1&amp;vac=1&amp;vtov=1&amp;vtoc=1&amp;mar=1&amp;swg=1&amp;tnd=1&amp;vot=1&amp;per=1&amp;rnk=1&amp;minper=&amp;sort_dir=&amp;sort=&amp;minpercol=&amp;f=0&amp;off=0&amp;elect=0" xr:uid="{E21EB69E-9CC8-4172-9EED-6BCC3DC2B82F}"/>
    <hyperlink ref="C59" r:id="rId37" display="https://uselectionatlas.org/RESULTS/data.php?fips=31&amp;year=2020&amp;datatype=county&amp;wrd=0&amp;prc=0&amp;pop=1&amp;reg=1&amp;bal=1&amp;inv=1&amp;pinv=1&amp;vtor=1&amp;vap=1&amp;vac=1&amp;vtov=1&amp;vtoc=1&amp;mar=1&amp;swg=1&amp;tnd=1&amp;vot=1&amp;per=1&amp;rnk=1&amp;minper=&amp;sort_dir=&amp;sort=&amp;minpercol=&amp;f=0&amp;off=0&amp;elect=0" xr:uid="{A14F5B0F-0109-42F6-B5F8-3AB7EFF47909}"/>
    <hyperlink ref="C60" r:id="rId38" display="https://uselectionatlas.org/RESULTS/data.php?fips=10&amp;year=2020&amp;datatype=county&amp;wrd=0&amp;prc=0&amp;pop=1&amp;reg=1&amp;bal=1&amp;inv=1&amp;pinv=1&amp;vtor=1&amp;vap=1&amp;vac=1&amp;vtov=1&amp;vtoc=1&amp;mar=1&amp;swg=1&amp;tnd=1&amp;vot=1&amp;per=1&amp;rnk=1&amp;minper=&amp;sort_dir=&amp;sort=&amp;minpercol=&amp;f=0&amp;off=0&amp;elect=0" xr:uid="{EFF43358-253A-4425-98E9-04CA4A84FEA3}"/>
    <hyperlink ref="C61" r:id="rId39" display="https://uselectionatlas.org/RESULTS/data.php?fips=11&amp;year=2020&amp;datatype=county&amp;wrd=0&amp;prc=0&amp;pop=1&amp;reg=1&amp;bal=1&amp;inv=1&amp;pinv=1&amp;vtor=1&amp;vap=1&amp;vac=1&amp;vtov=1&amp;vtoc=1&amp;mar=1&amp;swg=1&amp;tnd=1&amp;vot=1&amp;per=1&amp;rnk=1&amp;minper=&amp;sort_dir=&amp;sort=&amp;minpercol=&amp;f=0&amp;off=0&amp;elect=0" xr:uid="{5216317F-1C44-4607-83D4-E0CE306D191B}"/>
    <hyperlink ref="C62" r:id="rId40" display="https://uselectionatlas.org/RESULTS/data.php?fips=23&amp;year=2020&amp;datatype=county&amp;wrd=0&amp;prc=0&amp;pop=1&amp;reg=1&amp;bal=1&amp;inv=1&amp;pinv=1&amp;vtor=1&amp;vap=1&amp;vac=1&amp;vtov=1&amp;vtoc=1&amp;mar=1&amp;swg=1&amp;tnd=1&amp;vot=1&amp;per=1&amp;rnk=1&amp;minper=&amp;sort_dir=&amp;sort=&amp;minpercol=&amp;f=0&amp;off=0&amp;elect=0" xr:uid="{C4B8E255-EF78-4555-BEE5-67921DF2A38F}"/>
    <hyperlink ref="C63" r:id="rId41" display="https://uselectionatlas.org/RESULTS/data.php?fips=50&amp;year=2020&amp;datatype=county&amp;wrd=0&amp;prc=0&amp;pop=1&amp;reg=1&amp;bal=1&amp;inv=1&amp;pinv=1&amp;vtor=1&amp;vap=1&amp;vac=1&amp;vtov=1&amp;vtoc=1&amp;mar=1&amp;swg=1&amp;tnd=1&amp;vot=1&amp;per=1&amp;rnk=1&amp;minper=&amp;sort_dir=&amp;sort=&amp;minpercol=&amp;f=0&amp;off=0&amp;elect=0" xr:uid="{3F486DC3-26F5-4C27-A879-3B74AA719ED9}"/>
    <hyperlink ref="C64" r:id="rId42" display="https://uselectionatlas.org/RESULTS/data.php?fips=15&amp;year=2020&amp;datatype=county&amp;wrd=0&amp;prc=0&amp;pop=1&amp;reg=1&amp;bal=1&amp;inv=1&amp;pinv=1&amp;vtor=1&amp;vap=1&amp;vac=1&amp;vtov=1&amp;vtoc=1&amp;mar=1&amp;swg=1&amp;tnd=1&amp;vot=1&amp;per=1&amp;rnk=1&amp;minper=&amp;sort_dir=&amp;sort=&amp;minpercol=&amp;f=0&amp;off=0&amp;elect=0" xr:uid="{BF0BB31F-91F9-4FB7-B8EC-9D2A92FD9761}"/>
    <hyperlink ref="C65" r:id="rId43" display="https://uselectionatlas.org/RESULTS/data.php?fips=33&amp;year=2020&amp;datatype=county&amp;wrd=0&amp;prc=0&amp;pop=1&amp;reg=1&amp;bal=1&amp;inv=1&amp;pinv=1&amp;vtor=1&amp;vap=1&amp;vac=1&amp;vtov=1&amp;vtoc=1&amp;mar=1&amp;swg=1&amp;tnd=1&amp;vot=1&amp;per=1&amp;rnk=1&amp;minper=&amp;sort_dir=&amp;sort=&amp;minpercol=&amp;f=0&amp;off=0&amp;elect=0" xr:uid="{B8D91C63-4EEF-4A94-AEC2-DA41273A0C37}"/>
    <hyperlink ref="C66" r:id="rId44" display="https://uselectionatlas.org/RESULTS/data.php?fips=44&amp;year=2020&amp;datatype=county&amp;wrd=0&amp;prc=0&amp;pop=1&amp;reg=1&amp;bal=1&amp;inv=1&amp;pinv=1&amp;vtor=1&amp;vap=1&amp;vac=1&amp;vtov=1&amp;vtoc=1&amp;mar=1&amp;swg=1&amp;tnd=1&amp;vot=1&amp;per=1&amp;rnk=1&amp;minper=&amp;sort_dir=&amp;sort=&amp;minpercol=&amp;f=0&amp;off=0&amp;elect=0" xr:uid="{B64DFAE6-0F88-4E98-BDFF-7B77585E2C7B}"/>
    <hyperlink ref="C67" r:id="rId45" display="https://uselectionatlas.org/RESULTS/data.php?fips=35&amp;year=2020&amp;datatype=county&amp;wrd=0&amp;prc=0&amp;pop=1&amp;reg=1&amp;bal=1&amp;inv=1&amp;pinv=1&amp;vtor=1&amp;vap=1&amp;vac=1&amp;vtov=1&amp;vtoc=1&amp;mar=1&amp;swg=1&amp;tnd=1&amp;vot=1&amp;per=1&amp;rnk=1&amp;minper=&amp;sort_dir=&amp;sort=&amp;minpercol=&amp;f=0&amp;off=0&amp;elect=0" xr:uid="{3362B76C-0515-4F1A-BD61-9CE49A63F209}"/>
    <hyperlink ref="C68" r:id="rId46" display="https://uselectionatlas.org/RESULTS/data.php?fips=32&amp;year=2020&amp;datatype=county&amp;wrd=0&amp;prc=0&amp;pop=1&amp;reg=1&amp;bal=1&amp;inv=1&amp;pinv=1&amp;vtor=1&amp;vap=1&amp;vac=1&amp;vtov=1&amp;vtoc=1&amp;mar=1&amp;swg=1&amp;tnd=1&amp;vot=1&amp;per=1&amp;rnk=1&amp;minper=&amp;sort_dir=&amp;sort=&amp;minpercol=&amp;f=0&amp;off=0&amp;elect=0" xr:uid="{9BBDA298-1C9E-4015-85F1-ADF073D3EF07}"/>
    <hyperlink ref="C69" r:id="rId47" display="https://uselectionatlas.org/RESULTS/data.php?fips=9&amp;year=2020&amp;datatype=county&amp;wrd=0&amp;prc=0&amp;pop=1&amp;reg=1&amp;bal=1&amp;inv=1&amp;pinv=1&amp;vtor=1&amp;vap=1&amp;vac=1&amp;vtov=1&amp;vtoc=1&amp;mar=1&amp;swg=1&amp;tnd=1&amp;vot=1&amp;per=1&amp;rnk=1&amp;minper=&amp;sort_dir=&amp;sort=&amp;minpercol=&amp;f=0&amp;off=0&amp;elect=0" xr:uid="{022AAB64-3763-4135-8B69-E5472E691997}"/>
    <hyperlink ref="C70" r:id="rId48" display="https://uselectionatlas.org/RESULTS/data.php?fips=41&amp;year=2020&amp;datatype=county&amp;wrd=0&amp;prc=0&amp;pop=1&amp;reg=1&amp;bal=1&amp;inv=1&amp;pinv=1&amp;vtor=1&amp;vap=1&amp;vac=1&amp;vtov=1&amp;vtoc=1&amp;mar=1&amp;swg=1&amp;tnd=1&amp;vot=1&amp;per=1&amp;rnk=1&amp;minper=&amp;sort_dir=&amp;sort=&amp;minpercol=&amp;f=0&amp;off=0&amp;elect=0" xr:uid="{F15FF2B5-7DDE-46EC-A08D-C4AD784E4D63}"/>
    <hyperlink ref="C71" r:id="rId49" display="https://uselectionatlas.org/RESULTS/data.php?fips=8&amp;year=2020&amp;datatype=county&amp;wrd=0&amp;prc=0&amp;pop=1&amp;reg=1&amp;bal=1&amp;inv=1&amp;pinv=1&amp;vtor=1&amp;vap=1&amp;vac=1&amp;vtov=1&amp;vtoc=1&amp;mar=1&amp;swg=1&amp;tnd=1&amp;vot=1&amp;per=1&amp;rnk=1&amp;minper=&amp;sort_dir=&amp;sort=&amp;minpercol=&amp;f=0&amp;off=0&amp;elect=0" xr:uid="{C9901C2E-2554-4ED3-BD1E-77D551F67EE9}"/>
    <hyperlink ref="C72" r:id="rId50" display="https://uselectionatlas.org/RESULTS/data.php?fips=24&amp;year=2020&amp;datatype=county&amp;wrd=0&amp;prc=0&amp;pop=1&amp;reg=1&amp;bal=1&amp;inv=1&amp;pinv=1&amp;vtor=1&amp;vap=1&amp;vac=1&amp;vtov=1&amp;vtoc=1&amp;mar=1&amp;swg=1&amp;tnd=1&amp;vot=1&amp;per=1&amp;rnk=1&amp;minper=&amp;sort_dir=&amp;sort=&amp;minpercol=&amp;f=0&amp;off=0&amp;elect=0" xr:uid="{F97696AB-4BE7-4942-89BF-766AB92AF6A9}"/>
    <hyperlink ref="C73" r:id="rId51" display="https://uselectionatlas.org/RESULTS/data.php?fips=27&amp;year=2020&amp;datatype=county&amp;wrd=0&amp;prc=0&amp;pop=1&amp;reg=1&amp;bal=1&amp;inv=1&amp;pinv=1&amp;vtor=1&amp;vap=1&amp;vac=1&amp;vtov=1&amp;vtoc=1&amp;mar=1&amp;swg=1&amp;tnd=1&amp;vot=1&amp;per=1&amp;rnk=1&amp;minper=&amp;sort_dir=&amp;sort=&amp;minpercol=&amp;f=0&amp;off=0&amp;elect=0" xr:uid="{BFF98AC7-7BFB-4073-962B-6D8A7C292A30}"/>
    <hyperlink ref="C74" r:id="rId52" display="https://uselectionatlas.org/RESULTS/data.php?fips=55&amp;year=2020&amp;datatype=county&amp;wrd=0&amp;prc=0&amp;pop=1&amp;reg=1&amp;bal=1&amp;inv=1&amp;pinv=1&amp;vtor=1&amp;vap=1&amp;vac=1&amp;vtov=1&amp;vtoc=1&amp;mar=1&amp;swg=1&amp;tnd=1&amp;vot=1&amp;per=1&amp;rnk=1&amp;minper=&amp;sort_dir=&amp;sort=&amp;minpercol=&amp;f=0&amp;off=0&amp;elect=0" xr:uid="{5F03BC32-6565-463C-B728-0A833FDD0229}"/>
    <hyperlink ref="C75" r:id="rId53" display="https://uselectionatlas.org/RESULTS/data.php?fips=4&amp;year=2020&amp;datatype=county&amp;wrd=0&amp;prc=0&amp;pop=1&amp;reg=1&amp;bal=1&amp;inv=1&amp;pinv=1&amp;vtor=1&amp;vap=1&amp;vac=1&amp;vtov=1&amp;vtoc=1&amp;mar=1&amp;swg=1&amp;tnd=1&amp;vot=1&amp;per=1&amp;rnk=1&amp;minper=&amp;sort_dir=&amp;sort=&amp;minpercol=&amp;f=0&amp;off=0&amp;elect=0" xr:uid="{C45641B4-5A37-4710-91F3-08309A9649DC}"/>
    <hyperlink ref="C76" r:id="rId54" display="https://uselectionatlas.org/RESULTS/data.php?fips=25&amp;year=2020&amp;datatype=county&amp;wrd=0&amp;prc=0&amp;pop=1&amp;reg=1&amp;bal=1&amp;inv=1&amp;pinv=1&amp;vtor=1&amp;vap=1&amp;vac=1&amp;vtov=1&amp;vtoc=1&amp;mar=1&amp;swg=1&amp;tnd=1&amp;vot=1&amp;per=1&amp;rnk=1&amp;minper=&amp;sort_dir=&amp;sort=&amp;minpercol=&amp;f=0&amp;off=0&amp;elect=0" xr:uid="{E9DD9A91-1D03-491D-92CE-0C90814DDC1C}"/>
    <hyperlink ref="C77" r:id="rId55" display="https://uselectionatlas.org/RESULTS/data.php?fips=53&amp;year=2020&amp;datatype=county&amp;wrd=0&amp;prc=0&amp;pop=1&amp;reg=1&amp;bal=1&amp;inv=1&amp;pinv=1&amp;vtor=1&amp;vap=1&amp;vac=1&amp;vtov=1&amp;vtoc=1&amp;mar=1&amp;swg=1&amp;tnd=1&amp;vot=1&amp;per=1&amp;rnk=1&amp;minper=&amp;sort_dir=&amp;sort=&amp;minpercol=&amp;f=0&amp;off=0&amp;elect=0" xr:uid="{D408547D-4087-4738-B6D2-549A49546DC3}"/>
    <hyperlink ref="C78" r:id="rId56" display="https://uselectionatlas.org/RESULTS/data.php?fips=51&amp;year=2020&amp;datatype=county&amp;wrd=0&amp;prc=0&amp;pop=1&amp;reg=1&amp;bal=1&amp;inv=1&amp;pinv=1&amp;vtor=1&amp;vap=1&amp;vac=1&amp;vtov=1&amp;vtoc=1&amp;mar=1&amp;swg=1&amp;tnd=1&amp;vot=1&amp;per=1&amp;rnk=1&amp;minper=&amp;sort_dir=&amp;sort=&amp;minpercol=&amp;f=0&amp;off=0&amp;elect=0" xr:uid="{4BBA3C2F-8F31-43EF-A1E0-700DDC771513}"/>
    <hyperlink ref="C79" r:id="rId57" display="https://uselectionatlas.org/RESULTS/data.php?fips=34&amp;year=2020&amp;datatype=county&amp;wrd=0&amp;prc=0&amp;pop=1&amp;reg=1&amp;bal=1&amp;inv=1&amp;pinv=1&amp;vtor=1&amp;vap=1&amp;vac=1&amp;vtov=1&amp;vtoc=1&amp;mar=1&amp;swg=1&amp;tnd=1&amp;vot=1&amp;per=1&amp;rnk=1&amp;minper=&amp;sort_dir=&amp;sort=&amp;minpercol=&amp;f=0&amp;off=0&amp;elect=0" xr:uid="{DCC0EC14-3761-482E-972B-3D65AC180164}"/>
    <hyperlink ref="C80" r:id="rId58" display="https://uselectionatlas.org/RESULTS/data.php?fips=13&amp;year=2020&amp;datatype=county&amp;wrd=0&amp;prc=0&amp;pop=1&amp;reg=1&amp;bal=1&amp;inv=1&amp;pinv=1&amp;vtor=1&amp;vap=1&amp;vac=1&amp;vtov=1&amp;vtoc=1&amp;mar=1&amp;swg=1&amp;tnd=1&amp;vot=1&amp;per=1&amp;rnk=1&amp;minper=&amp;sort_dir=&amp;sort=&amp;minpercol=&amp;f=0&amp;off=0&amp;elect=0" xr:uid="{63C2FCCB-5769-4B1D-AE73-53D08374138C}"/>
    <hyperlink ref="C81" r:id="rId59" display="https://uselectionatlas.org/RESULTS/data.php?fips=26&amp;year=2020&amp;datatype=county&amp;wrd=0&amp;prc=0&amp;pop=1&amp;reg=1&amp;bal=1&amp;inv=1&amp;pinv=1&amp;vtor=1&amp;vap=1&amp;vac=1&amp;vtov=1&amp;vtoc=1&amp;mar=1&amp;swg=1&amp;tnd=1&amp;vot=1&amp;per=1&amp;rnk=1&amp;minper=&amp;sort_dir=&amp;sort=&amp;minpercol=&amp;f=0&amp;off=0&amp;elect=0" xr:uid="{B4D60DA4-F5CD-4F57-B5D7-1D690E597ADB}"/>
    <hyperlink ref="C82" r:id="rId60" display="https://uselectionatlas.org/RESULTS/data.php?fips=17&amp;year=2020&amp;datatype=county&amp;wrd=0&amp;prc=0&amp;pop=1&amp;reg=1&amp;bal=1&amp;inv=1&amp;pinv=1&amp;vtor=1&amp;vap=1&amp;vac=1&amp;vtov=1&amp;vtoc=1&amp;mar=1&amp;swg=1&amp;tnd=1&amp;vot=1&amp;per=1&amp;rnk=1&amp;minper=&amp;sort_dir=&amp;sort=&amp;minpercol=&amp;f=0&amp;off=0&amp;elect=0" xr:uid="{04764ED5-7292-4330-BE16-0C2D198DE6D4}"/>
    <hyperlink ref="C83" r:id="rId61" display="https://uselectionatlas.org/RESULTS/data.php?fips=42&amp;year=2020&amp;datatype=county&amp;wrd=0&amp;prc=0&amp;pop=1&amp;reg=1&amp;bal=1&amp;inv=1&amp;pinv=1&amp;vtor=1&amp;vap=1&amp;vac=1&amp;vtov=1&amp;vtoc=1&amp;mar=1&amp;swg=1&amp;tnd=1&amp;vot=1&amp;per=1&amp;rnk=1&amp;minper=&amp;sort_dir=&amp;sort=&amp;minpercol=&amp;f=0&amp;off=0&amp;elect=0" xr:uid="{32011DB6-E341-418C-B828-8B2F7CAF77E4}"/>
    <hyperlink ref="C84" r:id="rId62" display="https://uselectionatlas.org/RESULTS/data.php?fips=36&amp;year=2020&amp;datatype=county&amp;wrd=0&amp;prc=0&amp;pop=1&amp;reg=1&amp;bal=1&amp;inv=1&amp;pinv=1&amp;vtor=1&amp;vap=1&amp;vac=1&amp;vtov=1&amp;vtoc=1&amp;mar=1&amp;swg=1&amp;tnd=1&amp;vot=1&amp;per=1&amp;rnk=1&amp;minper=&amp;sort_dir=&amp;sort=&amp;minpercol=&amp;f=0&amp;off=0&amp;elect=0" xr:uid="{5009E9F1-4FE0-4527-804B-DCEB045F13BF}"/>
    <hyperlink ref="C85" r:id="rId63" display="https://uselectionatlas.org/RESULTS/data.php?fips=6&amp;year=2020&amp;datatype=county&amp;wrd=0&amp;prc=0&amp;pop=1&amp;reg=1&amp;bal=1&amp;inv=1&amp;pinv=1&amp;vtor=1&amp;vap=1&amp;vac=1&amp;vtov=1&amp;vtoc=1&amp;mar=1&amp;swg=1&amp;tnd=1&amp;vot=1&amp;per=1&amp;rnk=1&amp;minper=&amp;sort_dir=&amp;sort=&amp;minpercol=&amp;f=0&amp;off=0&amp;elect=0" xr:uid="{7F273D95-43B9-4A0D-83EE-4A83B91CF0CC}"/>
    <hyperlink ref="A88" r:id="rId64" display="https://uselectionatlas.org/BOTTOM/store_data.php" xr:uid="{ACDC6B67-1765-4F52-9BFB-361FD50428C3}"/>
    <hyperlink ref="A106" r:id="rId65" display="https://uselectionatlas.org/RESULTS/sources.php?year=2020&amp;type=vot&amp;f=0" xr:uid="{17576E59-145F-46FF-A6A5-E855CAC89B27}"/>
    <hyperlink ref="A107" r:id="rId66" display="https://uselectionatlas.org/RESULTS/sources.php?year=2020&amp;type=reg&amp;f=0" xr:uid="{41666A50-353D-4CB7-AA23-0CD3107D2664}"/>
    <hyperlink ref="A110" r:id="rId67" display="https://uselectionatlas.org/RESULTS/national.php?year=2020&amp;f=0&amp;off=0&amp;elect=0" xr:uid="{121527B3-8923-47D2-860F-090CCD81A70C}"/>
    <hyperlink ref="A112" r:id="rId68" display="https://uselectionatlas.org/login.php" xr:uid="{47DD8710-B91E-4DBE-BFC8-F42F20005BEA}"/>
  </hyperlinks>
  <pageMargins left="0.7" right="0.7" top="0.75" bottom="0.75" header="0.3" footer="0.3"/>
  <drawing r:id="rId69"/>
  <legacyDrawing r:id="rId70"/>
  <controls>
    <mc:AlternateContent xmlns:mc="http://schemas.openxmlformats.org/markup-compatibility/2006">
      <mc:Choice Requires="x14">
        <control shapeId="3212" r:id="rId71" name="Control 140">
          <controlPr defaultSize="0" r:id="rId72">
            <anchor moveWithCells="1">
              <from>
                <xdr:col>0</xdr:col>
                <xdr:colOff>0</xdr:colOff>
                <xdr:row>102</xdr:row>
                <xdr:rowOff>0</xdr:rowOff>
              </from>
              <to>
                <xdr:col>0</xdr:col>
                <xdr:colOff>527050</xdr:colOff>
                <xdr:row>103</xdr:row>
                <xdr:rowOff>101600</xdr:rowOff>
              </to>
            </anchor>
          </controlPr>
        </control>
      </mc:Choice>
      <mc:Fallback>
        <control shapeId="3212" r:id="rId71" name="Control 140"/>
      </mc:Fallback>
    </mc:AlternateContent>
    <mc:AlternateContent xmlns:mc="http://schemas.openxmlformats.org/markup-compatibility/2006">
      <mc:Choice Requires="x14">
        <control shapeId="3211" r:id="rId73" name="Control 139">
          <controlPr defaultSize="0" r:id="rId74">
            <anchor moveWithCells="1">
              <from>
                <xdr:col>0</xdr:col>
                <xdr:colOff>0</xdr:colOff>
                <xdr:row>100</xdr:row>
                <xdr:rowOff>0</xdr:rowOff>
              </from>
              <to>
                <xdr:col>0</xdr:col>
                <xdr:colOff>209550</xdr:colOff>
                <xdr:row>101</xdr:row>
                <xdr:rowOff>50800</xdr:rowOff>
              </to>
            </anchor>
          </controlPr>
        </control>
      </mc:Choice>
      <mc:Fallback>
        <control shapeId="3211" r:id="rId73" name="Control 139"/>
      </mc:Fallback>
    </mc:AlternateContent>
    <mc:AlternateContent xmlns:mc="http://schemas.openxmlformats.org/markup-compatibility/2006">
      <mc:Choice Requires="x14">
        <control shapeId="3210" r:id="rId75" name="Control 138">
          <controlPr defaultSize="0" r:id="rId76">
            <anchor moveWithCells="1">
              <from>
                <xdr:col>0</xdr:col>
                <xdr:colOff>0</xdr:colOff>
                <xdr:row>99</xdr:row>
                <xdr:rowOff>0</xdr:rowOff>
              </from>
              <to>
                <xdr:col>0</xdr:col>
                <xdr:colOff>209550</xdr:colOff>
                <xdr:row>100</xdr:row>
                <xdr:rowOff>50800</xdr:rowOff>
              </to>
            </anchor>
          </controlPr>
        </control>
      </mc:Choice>
      <mc:Fallback>
        <control shapeId="3210" r:id="rId75" name="Control 138"/>
      </mc:Fallback>
    </mc:AlternateContent>
    <mc:AlternateContent xmlns:mc="http://schemas.openxmlformats.org/markup-compatibility/2006">
      <mc:Choice Requires="x14">
        <control shapeId="3209" r:id="rId77" name="Control 137">
          <controlPr defaultSize="0" r:id="rId78">
            <anchor moveWithCells="1">
              <from>
                <xdr:col>0</xdr:col>
                <xdr:colOff>0</xdr:colOff>
                <xdr:row>96</xdr:row>
                <xdr:rowOff>0</xdr:rowOff>
              </from>
              <to>
                <xdr:col>5</xdr:col>
                <xdr:colOff>527050</xdr:colOff>
                <xdr:row>97</xdr:row>
                <xdr:rowOff>44450</xdr:rowOff>
              </to>
            </anchor>
          </controlPr>
        </control>
      </mc:Choice>
      <mc:Fallback>
        <control shapeId="3209" r:id="rId77" name="Control 137"/>
      </mc:Fallback>
    </mc:AlternateContent>
    <mc:AlternateContent xmlns:mc="http://schemas.openxmlformats.org/markup-compatibility/2006">
      <mc:Choice Requires="x14">
        <control shapeId="3208" r:id="rId79" name="Control 136">
          <controlPr defaultSize="0" r:id="rId80">
            <anchor moveWithCells="1">
              <from>
                <xdr:col>25</xdr:col>
                <xdr:colOff>0</xdr:colOff>
                <xdr:row>86</xdr:row>
                <xdr:rowOff>0</xdr:rowOff>
              </from>
              <to>
                <xdr:col>25</xdr:col>
                <xdr:colOff>209550</xdr:colOff>
                <xdr:row>87</xdr:row>
                <xdr:rowOff>50800</xdr:rowOff>
              </to>
            </anchor>
          </controlPr>
        </control>
      </mc:Choice>
      <mc:Fallback>
        <control shapeId="3208" r:id="rId79" name="Control 136"/>
      </mc:Fallback>
    </mc:AlternateContent>
    <mc:AlternateContent xmlns:mc="http://schemas.openxmlformats.org/markup-compatibility/2006">
      <mc:Choice Requires="x14">
        <control shapeId="3207" r:id="rId81" name="Control 135">
          <controlPr defaultSize="0" r:id="rId80">
            <anchor moveWithCells="1">
              <from>
                <xdr:col>22</xdr:col>
                <xdr:colOff>0</xdr:colOff>
                <xdr:row>86</xdr:row>
                <xdr:rowOff>0</xdr:rowOff>
              </from>
              <to>
                <xdr:col>22</xdr:col>
                <xdr:colOff>209550</xdr:colOff>
                <xdr:row>87</xdr:row>
                <xdr:rowOff>50800</xdr:rowOff>
              </to>
            </anchor>
          </controlPr>
        </control>
      </mc:Choice>
      <mc:Fallback>
        <control shapeId="3207" r:id="rId81" name="Control 135"/>
      </mc:Fallback>
    </mc:AlternateContent>
    <mc:AlternateContent xmlns:mc="http://schemas.openxmlformats.org/markup-compatibility/2006">
      <mc:Choice Requires="x14">
        <control shapeId="3206" r:id="rId82" name="Control 134">
          <controlPr defaultSize="0" r:id="rId80">
            <anchor moveWithCells="1">
              <from>
                <xdr:col>21</xdr:col>
                <xdr:colOff>0</xdr:colOff>
                <xdr:row>86</xdr:row>
                <xdr:rowOff>0</xdr:rowOff>
              </from>
              <to>
                <xdr:col>21</xdr:col>
                <xdr:colOff>209550</xdr:colOff>
                <xdr:row>87</xdr:row>
                <xdr:rowOff>50800</xdr:rowOff>
              </to>
            </anchor>
          </controlPr>
        </control>
      </mc:Choice>
      <mc:Fallback>
        <control shapeId="3206" r:id="rId82" name="Control 134"/>
      </mc:Fallback>
    </mc:AlternateContent>
    <mc:AlternateContent xmlns:mc="http://schemas.openxmlformats.org/markup-compatibility/2006">
      <mc:Choice Requires="x14">
        <control shapeId="3205" r:id="rId83" name="Control 133">
          <controlPr defaultSize="0" r:id="rId80">
            <anchor moveWithCells="1">
              <from>
                <xdr:col>20</xdr:col>
                <xdr:colOff>0</xdr:colOff>
                <xdr:row>86</xdr:row>
                <xdr:rowOff>0</xdr:rowOff>
              </from>
              <to>
                <xdr:col>20</xdr:col>
                <xdr:colOff>209550</xdr:colOff>
                <xdr:row>87</xdr:row>
                <xdr:rowOff>50800</xdr:rowOff>
              </to>
            </anchor>
          </controlPr>
        </control>
      </mc:Choice>
      <mc:Fallback>
        <control shapeId="3205" r:id="rId83" name="Control 133"/>
      </mc:Fallback>
    </mc:AlternateContent>
    <mc:AlternateContent xmlns:mc="http://schemas.openxmlformats.org/markup-compatibility/2006">
      <mc:Choice Requires="x14">
        <control shapeId="3204" r:id="rId84" name="Control 132">
          <controlPr defaultSize="0" r:id="rId80">
            <anchor moveWithCells="1">
              <from>
                <xdr:col>18</xdr:col>
                <xdr:colOff>0</xdr:colOff>
                <xdr:row>86</xdr:row>
                <xdr:rowOff>0</xdr:rowOff>
              </from>
              <to>
                <xdr:col>18</xdr:col>
                <xdr:colOff>209550</xdr:colOff>
                <xdr:row>87</xdr:row>
                <xdr:rowOff>50800</xdr:rowOff>
              </to>
            </anchor>
          </controlPr>
        </control>
      </mc:Choice>
      <mc:Fallback>
        <control shapeId="3204" r:id="rId84" name="Control 132"/>
      </mc:Fallback>
    </mc:AlternateContent>
    <mc:AlternateContent xmlns:mc="http://schemas.openxmlformats.org/markup-compatibility/2006">
      <mc:Choice Requires="x14">
        <control shapeId="3203" r:id="rId85" name="Control 131">
          <controlPr defaultSize="0" r:id="rId80">
            <anchor moveWithCells="1">
              <from>
                <xdr:col>16</xdr:col>
                <xdr:colOff>0</xdr:colOff>
                <xdr:row>86</xdr:row>
                <xdr:rowOff>0</xdr:rowOff>
              </from>
              <to>
                <xdr:col>16</xdr:col>
                <xdr:colOff>209550</xdr:colOff>
                <xdr:row>87</xdr:row>
                <xdr:rowOff>50800</xdr:rowOff>
              </to>
            </anchor>
          </controlPr>
        </control>
      </mc:Choice>
      <mc:Fallback>
        <control shapeId="3203" r:id="rId85" name="Control 131"/>
      </mc:Fallback>
    </mc:AlternateContent>
    <mc:AlternateContent xmlns:mc="http://schemas.openxmlformats.org/markup-compatibility/2006">
      <mc:Choice Requires="x14">
        <control shapeId="3202" r:id="rId86" name="Control 130">
          <controlPr defaultSize="0" r:id="rId80">
            <anchor moveWithCells="1">
              <from>
                <xdr:col>15</xdr:col>
                <xdr:colOff>0</xdr:colOff>
                <xdr:row>86</xdr:row>
                <xdr:rowOff>0</xdr:rowOff>
              </from>
              <to>
                <xdr:col>15</xdr:col>
                <xdr:colOff>209550</xdr:colOff>
                <xdr:row>87</xdr:row>
                <xdr:rowOff>50800</xdr:rowOff>
              </to>
            </anchor>
          </controlPr>
        </control>
      </mc:Choice>
      <mc:Fallback>
        <control shapeId="3202" r:id="rId86" name="Control 130"/>
      </mc:Fallback>
    </mc:AlternateContent>
    <mc:AlternateContent xmlns:mc="http://schemas.openxmlformats.org/markup-compatibility/2006">
      <mc:Choice Requires="x14">
        <control shapeId="3201" r:id="rId87" name="Control 129">
          <controlPr defaultSize="0" r:id="rId80">
            <anchor moveWithCells="1">
              <from>
                <xdr:col>14</xdr:col>
                <xdr:colOff>0</xdr:colOff>
                <xdr:row>86</xdr:row>
                <xdr:rowOff>0</xdr:rowOff>
              </from>
              <to>
                <xdr:col>14</xdr:col>
                <xdr:colOff>209550</xdr:colOff>
                <xdr:row>87</xdr:row>
                <xdr:rowOff>50800</xdr:rowOff>
              </to>
            </anchor>
          </controlPr>
        </control>
      </mc:Choice>
      <mc:Fallback>
        <control shapeId="3201" r:id="rId87" name="Control 129"/>
      </mc:Fallback>
    </mc:AlternateContent>
    <mc:AlternateContent xmlns:mc="http://schemas.openxmlformats.org/markup-compatibility/2006">
      <mc:Choice Requires="x14">
        <control shapeId="3200" r:id="rId88" name="Control 128">
          <controlPr defaultSize="0" r:id="rId80">
            <anchor moveWithCells="1">
              <from>
                <xdr:col>13</xdr:col>
                <xdr:colOff>0</xdr:colOff>
                <xdr:row>86</xdr:row>
                <xdr:rowOff>0</xdr:rowOff>
              </from>
              <to>
                <xdr:col>13</xdr:col>
                <xdr:colOff>209550</xdr:colOff>
                <xdr:row>87</xdr:row>
                <xdr:rowOff>50800</xdr:rowOff>
              </to>
            </anchor>
          </controlPr>
        </control>
      </mc:Choice>
      <mc:Fallback>
        <control shapeId="3200" r:id="rId88" name="Control 128"/>
      </mc:Fallback>
    </mc:AlternateContent>
    <mc:AlternateContent xmlns:mc="http://schemas.openxmlformats.org/markup-compatibility/2006">
      <mc:Choice Requires="x14">
        <control shapeId="3199" r:id="rId89" name="Control 127">
          <controlPr defaultSize="0" r:id="rId80">
            <anchor moveWithCells="1">
              <from>
                <xdr:col>11</xdr:col>
                <xdr:colOff>0</xdr:colOff>
                <xdr:row>86</xdr:row>
                <xdr:rowOff>0</xdr:rowOff>
              </from>
              <to>
                <xdr:col>11</xdr:col>
                <xdr:colOff>209550</xdr:colOff>
                <xdr:row>87</xdr:row>
                <xdr:rowOff>50800</xdr:rowOff>
              </to>
            </anchor>
          </controlPr>
        </control>
      </mc:Choice>
      <mc:Fallback>
        <control shapeId="3199" r:id="rId89" name="Control 127"/>
      </mc:Fallback>
    </mc:AlternateContent>
    <mc:AlternateContent xmlns:mc="http://schemas.openxmlformats.org/markup-compatibility/2006">
      <mc:Choice Requires="x14">
        <control shapeId="3198" r:id="rId90" name="Control 126">
          <controlPr defaultSize="0" r:id="rId80">
            <anchor moveWithCells="1">
              <from>
                <xdr:col>10</xdr:col>
                <xdr:colOff>0</xdr:colOff>
                <xdr:row>86</xdr:row>
                <xdr:rowOff>0</xdr:rowOff>
              </from>
              <to>
                <xdr:col>10</xdr:col>
                <xdr:colOff>209550</xdr:colOff>
                <xdr:row>87</xdr:row>
                <xdr:rowOff>50800</xdr:rowOff>
              </to>
            </anchor>
          </controlPr>
        </control>
      </mc:Choice>
      <mc:Fallback>
        <control shapeId="3198" r:id="rId90" name="Control 126"/>
      </mc:Fallback>
    </mc:AlternateContent>
    <mc:AlternateContent xmlns:mc="http://schemas.openxmlformats.org/markup-compatibility/2006">
      <mc:Choice Requires="x14">
        <control shapeId="3197" r:id="rId91" name="Control 125">
          <controlPr defaultSize="0" r:id="rId80">
            <anchor moveWithCells="1">
              <from>
                <xdr:col>9</xdr:col>
                <xdr:colOff>0</xdr:colOff>
                <xdr:row>86</xdr:row>
                <xdr:rowOff>0</xdr:rowOff>
              </from>
              <to>
                <xdr:col>9</xdr:col>
                <xdr:colOff>209550</xdr:colOff>
                <xdr:row>87</xdr:row>
                <xdr:rowOff>50800</xdr:rowOff>
              </to>
            </anchor>
          </controlPr>
        </control>
      </mc:Choice>
      <mc:Fallback>
        <control shapeId="3197" r:id="rId91" name="Control 125"/>
      </mc:Fallback>
    </mc:AlternateContent>
    <mc:AlternateContent xmlns:mc="http://schemas.openxmlformats.org/markup-compatibility/2006">
      <mc:Choice Requires="x14">
        <control shapeId="3196" r:id="rId92" name="Control 124">
          <controlPr defaultSize="0" r:id="rId80">
            <anchor moveWithCells="1">
              <from>
                <xdr:col>8</xdr:col>
                <xdr:colOff>0</xdr:colOff>
                <xdr:row>86</xdr:row>
                <xdr:rowOff>0</xdr:rowOff>
              </from>
              <to>
                <xdr:col>8</xdr:col>
                <xdr:colOff>209550</xdr:colOff>
                <xdr:row>87</xdr:row>
                <xdr:rowOff>50800</xdr:rowOff>
              </to>
            </anchor>
          </controlPr>
        </control>
      </mc:Choice>
      <mc:Fallback>
        <control shapeId="3196" r:id="rId92" name="Control 124"/>
      </mc:Fallback>
    </mc:AlternateContent>
    <mc:AlternateContent xmlns:mc="http://schemas.openxmlformats.org/markup-compatibility/2006">
      <mc:Choice Requires="x14">
        <control shapeId="3195" r:id="rId93" name="Control 123">
          <controlPr defaultSize="0" r:id="rId80">
            <anchor moveWithCells="1">
              <from>
                <xdr:col>7</xdr:col>
                <xdr:colOff>0</xdr:colOff>
                <xdr:row>86</xdr:row>
                <xdr:rowOff>0</xdr:rowOff>
              </from>
              <to>
                <xdr:col>7</xdr:col>
                <xdr:colOff>209550</xdr:colOff>
                <xdr:row>87</xdr:row>
                <xdr:rowOff>50800</xdr:rowOff>
              </to>
            </anchor>
          </controlPr>
        </control>
      </mc:Choice>
      <mc:Fallback>
        <control shapeId="3195" r:id="rId93" name="Control 123"/>
      </mc:Fallback>
    </mc:AlternateContent>
    <mc:AlternateContent xmlns:mc="http://schemas.openxmlformats.org/markup-compatibility/2006">
      <mc:Choice Requires="x14">
        <control shapeId="3194" r:id="rId94" name="Control 122">
          <controlPr defaultSize="0" r:id="rId80">
            <anchor moveWithCells="1">
              <from>
                <xdr:col>6</xdr:col>
                <xdr:colOff>0</xdr:colOff>
                <xdr:row>86</xdr:row>
                <xdr:rowOff>0</xdr:rowOff>
              </from>
              <to>
                <xdr:col>6</xdr:col>
                <xdr:colOff>209550</xdr:colOff>
                <xdr:row>87</xdr:row>
                <xdr:rowOff>50800</xdr:rowOff>
              </to>
            </anchor>
          </controlPr>
        </control>
      </mc:Choice>
      <mc:Fallback>
        <control shapeId="3194" r:id="rId94" name="Control 122"/>
      </mc:Fallback>
    </mc:AlternateContent>
    <mc:AlternateContent xmlns:mc="http://schemas.openxmlformats.org/markup-compatibility/2006">
      <mc:Choice Requires="x14">
        <control shapeId="3193" r:id="rId95" name="Control 121">
          <controlPr defaultSize="0" r:id="rId80">
            <anchor moveWithCells="1">
              <from>
                <xdr:col>5</xdr:col>
                <xdr:colOff>0</xdr:colOff>
                <xdr:row>86</xdr:row>
                <xdr:rowOff>0</xdr:rowOff>
              </from>
              <to>
                <xdr:col>5</xdr:col>
                <xdr:colOff>209550</xdr:colOff>
                <xdr:row>87</xdr:row>
                <xdr:rowOff>50800</xdr:rowOff>
              </to>
            </anchor>
          </controlPr>
        </control>
      </mc:Choice>
      <mc:Fallback>
        <control shapeId="3193" r:id="rId95" name="Control 121"/>
      </mc:Fallback>
    </mc:AlternateContent>
    <mc:AlternateContent xmlns:mc="http://schemas.openxmlformats.org/markup-compatibility/2006">
      <mc:Choice Requires="x14">
        <control shapeId="3192" r:id="rId96" name="Control 120">
          <controlPr defaultSize="0" r:id="rId80">
            <anchor moveWithCells="1">
              <from>
                <xdr:col>3</xdr:col>
                <xdr:colOff>0</xdr:colOff>
                <xdr:row>86</xdr:row>
                <xdr:rowOff>0</xdr:rowOff>
              </from>
              <to>
                <xdr:col>3</xdr:col>
                <xdr:colOff>209550</xdr:colOff>
                <xdr:row>87</xdr:row>
                <xdr:rowOff>50800</xdr:rowOff>
              </to>
            </anchor>
          </controlPr>
        </control>
      </mc:Choice>
      <mc:Fallback>
        <control shapeId="3192" r:id="rId96" name="Control 120"/>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81570-0AFF-4FB2-B4D5-D49DE5EC4864}">
  <dimension ref="A1:I18"/>
  <sheetViews>
    <sheetView workbookViewId="0">
      <selection activeCell="D5" sqref="D5"/>
    </sheetView>
  </sheetViews>
  <sheetFormatPr defaultRowHeight="14.5"/>
  <cols>
    <col min="1" max="1" width="14.90625" customWidth="1"/>
  </cols>
  <sheetData>
    <row r="1" spans="1:9">
      <c r="A1" t="s">
        <v>602</v>
      </c>
    </row>
    <row r="2" spans="1:9" ht="15" thickBot="1"/>
    <row r="3" spans="1:9">
      <c r="A3" s="199" t="s">
        <v>603</v>
      </c>
      <c r="B3" s="199"/>
    </row>
    <row r="4" spans="1:9">
      <c r="A4" s="196" t="s">
        <v>604</v>
      </c>
      <c r="B4" s="196">
        <v>0.53577788852771413</v>
      </c>
    </row>
    <row r="5" spans="1:9">
      <c r="A5" s="196" t="s">
        <v>605</v>
      </c>
      <c r="B5" s="196">
        <v>0.28705794583521571</v>
      </c>
      <c r="D5">
        <f>SQRT(B5)</f>
        <v>0.53577788852771413</v>
      </c>
    </row>
    <row r="6" spans="1:9">
      <c r="A6" s="196" t="s">
        <v>606</v>
      </c>
      <c r="B6" s="196">
        <v>0.27220498637344936</v>
      </c>
    </row>
    <row r="7" spans="1:9">
      <c r="A7" s="196" t="s">
        <v>607</v>
      </c>
      <c r="B7" s="196">
        <v>508.41552388590986</v>
      </c>
    </row>
    <row r="8" spans="1:9" ht="15" thickBot="1">
      <c r="A8" s="197" t="s">
        <v>608</v>
      </c>
      <c r="B8" s="197">
        <v>50</v>
      </c>
    </row>
    <row r="10" spans="1:9" ht="15" thickBot="1">
      <c r="A10" t="s">
        <v>609</v>
      </c>
    </row>
    <row r="11" spans="1:9">
      <c r="A11" s="198"/>
      <c r="B11" s="198" t="s">
        <v>613</v>
      </c>
      <c r="C11" s="198" t="s">
        <v>614</v>
      </c>
      <c r="D11" s="198" t="s">
        <v>615</v>
      </c>
      <c r="E11" s="198" t="s">
        <v>171</v>
      </c>
      <c r="F11" s="198" t="s">
        <v>616</v>
      </c>
    </row>
    <row r="12" spans="1:9">
      <c r="A12" s="196" t="s">
        <v>610</v>
      </c>
      <c r="B12" s="196">
        <v>1</v>
      </c>
      <c r="C12" s="196">
        <v>4995675.0634471551</v>
      </c>
      <c r="D12" s="196">
        <v>4995675.0634471551</v>
      </c>
      <c r="E12" s="196">
        <v>19.326649788154626</v>
      </c>
      <c r="F12" s="196">
        <v>6.080147449219444E-5</v>
      </c>
    </row>
    <row r="13" spans="1:9">
      <c r="A13" s="196" t="s">
        <v>611</v>
      </c>
      <c r="B13" s="196">
        <v>48</v>
      </c>
      <c r="C13" s="196">
        <v>12407344.556552842</v>
      </c>
      <c r="D13" s="196">
        <v>258486.3449281842</v>
      </c>
      <c r="E13" s="196"/>
      <c r="F13" s="196"/>
    </row>
    <row r="14" spans="1:9" ht="15" thickBot="1">
      <c r="A14" s="197" t="s">
        <v>36</v>
      </c>
      <c r="B14" s="197">
        <v>49</v>
      </c>
      <c r="C14" s="197">
        <v>17403019.619999997</v>
      </c>
      <c r="D14" s="197"/>
      <c r="E14" s="197"/>
      <c r="F14" s="197"/>
    </row>
    <row r="15" spans="1:9" ht="15" thickBot="1"/>
    <row r="16" spans="1:9">
      <c r="A16" s="198"/>
      <c r="B16" s="198" t="s">
        <v>617</v>
      </c>
      <c r="C16" s="198" t="s">
        <v>607</v>
      </c>
      <c r="D16" s="198" t="s">
        <v>618</v>
      </c>
      <c r="E16" s="198" t="s">
        <v>619</v>
      </c>
      <c r="F16" s="198" t="s">
        <v>620</v>
      </c>
      <c r="G16" s="198" t="s">
        <v>621</v>
      </c>
      <c r="H16" s="198" t="s">
        <v>622</v>
      </c>
      <c r="I16" s="198" t="s">
        <v>623</v>
      </c>
    </row>
    <row r="17" spans="1:9">
      <c r="A17" s="196" t="s">
        <v>612</v>
      </c>
      <c r="B17" s="196">
        <v>2099.6070352458564</v>
      </c>
      <c r="C17" s="196">
        <v>72.356740809729203</v>
      </c>
      <c r="D17" s="196">
        <v>29.017435165674847</v>
      </c>
      <c r="E17" s="196">
        <v>4.3141673645379077E-32</v>
      </c>
      <c r="F17" s="196">
        <v>1954.1240572254073</v>
      </c>
      <c r="G17" s="196">
        <v>2245.0900132663055</v>
      </c>
      <c r="H17" s="196">
        <v>1954.1240572254073</v>
      </c>
      <c r="I17" s="196">
        <v>2245.0900132663055</v>
      </c>
    </row>
    <row r="18" spans="1:9" ht="15" thickBot="1">
      <c r="A18" s="197" t="s">
        <v>624</v>
      </c>
      <c r="B18" s="197">
        <v>-1540.3510219538516</v>
      </c>
      <c r="C18" s="197">
        <v>350.38169766929582</v>
      </c>
      <c r="D18" s="197">
        <v>-4.3962085696830435</v>
      </c>
      <c r="E18" s="197">
        <v>6.0801474492194094E-5</v>
      </c>
      <c r="F18" s="197">
        <v>-2244.8406417231231</v>
      </c>
      <c r="G18" s="197">
        <v>-835.86140218458024</v>
      </c>
      <c r="H18" s="197">
        <v>-2244.8406417231231</v>
      </c>
      <c r="I18" s="197">
        <v>-835.86140218458024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57318-9EDF-46C0-8AB0-E2F061E3CB68}">
  <dimension ref="A2:D53"/>
  <sheetViews>
    <sheetView topLeftCell="A16" workbookViewId="0">
      <selection activeCell="F4" sqref="F4"/>
    </sheetView>
  </sheetViews>
  <sheetFormatPr defaultRowHeight="14.5"/>
  <cols>
    <col min="3" max="4" width="8.7265625" style="195"/>
  </cols>
  <sheetData>
    <row r="2" spans="1:4">
      <c r="C2" s="195" t="s">
        <v>598</v>
      </c>
    </row>
    <row r="3" spans="1:4">
      <c r="A3" s="182" t="s">
        <v>35</v>
      </c>
      <c r="B3" s="182" t="s">
        <v>35</v>
      </c>
      <c r="C3" s="200" t="s">
        <v>597</v>
      </c>
      <c r="D3" s="200" t="s">
        <v>601</v>
      </c>
    </row>
    <row r="4" spans="1:4">
      <c r="A4" t="s">
        <v>77</v>
      </c>
      <c r="B4" t="s">
        <v>77</v>
      </c>
      <c r="C4" s="195">
        <v>2743</v>
      </c>
      <c r="D4" s="201">
        <v>-0.25459999999999994</v>
      </c>
    </row>
    <row r="5" spans="1:4">
      <c r="A5" t="s">
        <v>105</v>
      </c>
      <c r="B5" t="s">
        <v>105</v>
      </c>
      <c r="C5" s="195">
        <v>1675</v>
      </c>
      <c r="D5" s="201">
        <v>-0.10059999999999997</v>
      </c>
    </row>
    <row r="6" spans="1:4">
      <c r="A6" t="s">
        <v>61</v>
      </c>
      <c r="B6" t="s">
        <v>61</v>
      </c>
      <c r="C6" s="195">
        <v>2837</v>
      </c>
      <c r="D6" s="201">
        <v>3.1000000000000472E-3</v>
      </c>
    </row>
    <row r="7" spans="1:4">
      <c r="A7" t="s">
        <v>87</v>
      </c>
      <c r="B7" t="s">
        <v>87</v>
      </c>
      <c r="C7" s="195">
        <v>2767</v>
      </c>
      <c r="D7" s="201">
        <v>-0.2762</v>
      </c>
    </row>
    <row r="8" spans="1:4">
      <c r="A8" t="s">
        <v>48</v>
      </c>
      <c r="B8" t="s">
        <v>48</v>
      </c>
      <c r="C8" s="195">
        <v>1615</v>
      </c>
      <c r="D8" s="201">
        <v>0.29139999999999994</v>
      </c>
    </row>
    <row r="9" spans="1:4">
      <c r="A9" t="s">
        <v>80</v>
      </c>
      <c r="B9" t="s">
        <v>80</v>
      </c>
      <c r="C9" s="195">
        <v>1692</v>
      </c>
      <c r="D9" s="201">
        <v>0.13500000000000006</v>
      </c>
    </row>
    <row r="10" spans="1:4">
      <c r="A10" t="s">
        <v>93</v>
      </c>
      <c r="B10" t="s">
        <v>93</v>
      </c>
      <c r="C10" s="195">
        <v>1468</v>
      </c>
      <c r="D10" s="201">
        <v>0.20030000000000003</v>
      </c>
    </row>
    <row r="11" spans="1:4">
      <c r="A11" t="s">
        <v>103</v>
      </c>
      <c r="B11" t="s">
        <v>103</v>
      </c>
      <c r="C11" s="195">
        <v>2435</v>
      </c>
      <c r="D11" s="201">
        <v>0.18970000000000004</v>
      </c>
    </row>
    <row r="12" spans="1:4">
      <c r="A12" t="s">
        <v>53</v>
      </c>
      <c r="B12" t="s">
        <v>53</v>
      </c>
      <c r="C12" s="195">
        <v>2983</v>
      </c>
      <c r="D12" s="201">
        <v>-3.3499999999999974E-2</v>
      </c>
    </row>
    <row r="13" spans="1:4">
      <c r="A13" t="s">
        <v>57</v>
      </c>
      <c r="B13" t="s">
        <v>57</v>
      </c>
      <c r="C13" s="195">
        <v>2726</v>
      </c>
      <c r="D13" s="201">
        <v>2.2999999999999687E-3</v>
      </c>
    </row>
    <row r="14" spans="1:4">
      <c r="A14" t="s">
        <v>109</v>
      </c>
      <c r="B14" t="s">
        <v>109</v>
      </c>
      <c r="C14" s="195">
        <v>1140</v>
      </c>
      <c r="D14" s="201">
        <v>0.29459999999999997</v>
      </c>
    </row>
    <row r="15" spans="1:4">
      <c r="A15" t="s">
        <v>96</v>
      </c>
      <c r="B15" t="s">
        <v>96</v>
      </c>
      <c r="C15" s="195">
        <v>2103</v>
      </c>
      <c r="D15" s="201">
        <v>-0.30690000000000006</v>
      </c>
    </row>
    <row r="16" spans="1:4">
      <c r="A16" t="s">
        <v>55</v>
      </c>
      <c r="B16" t="s">
        <v>55</v>
      </c>
      <c r="C16" s="195">
        <v>1636</v>
      </c>
      <c r="D16" s="201">
        <v>0.16939999999999994</v>
      </c>
    </row>
    <row r="17" spans="1:4">
      <c r="A17" t="s">
        <v>67</v>
      </c>
      <c r="B17" t="s">
        <v>67</v>
      </c>
      <c r="C17" s="195">
        <v>2487</v>
      </c>
      <c r="D17" s="201">
        <v>-0.16040000000000004</v>
      </c>
    </row>
    <row r="18" spans="1:4">
      <c r="A18" t="s">
        <v>85</v>
      </c>
      <c r="B18" t="s">
        <v>85</v>
      </c>
      <c r="C18" s="195">
        <v>1867</v>
      </c>
      <c r="D18" s="201">
        <v>-8.2000000000000017E-2</v>
      </c>
    </row>
    <row r="19" spans="1:4">
      <c r="A19" t="s">
        <v>89</v>
      </c>
      <c r="B19" t="s">
        <v>89</v>
      </c>
      <c r="C19" s="195">
        <v>2198</v>
      </c>
      <c r="D19" s="201">
        <v>-0.14600000000000007</v>
      </c>
    </row>
    <row r="20" spans="1:4">
      <c r="A20" t="s">
        <v>82</v>
      </c>
      <c r="B20" t="s">
        <v>82</v>
      </c>
      <c r="C20" s="195">
        <v>3442</v>
      </c>
      <c r="D20" s="201">
        <v>-0.25920000000000004</v>
      </c>
    </row>
    <row r="21" spans="1:4">
      <c r="A21" t="s">
        <v>79</v>
      </c>
      <c r="B21" t="s">
        <v>79</v>
      </c>
      <c r="C21" s="195">
        <v>2214</v>
      </c>
      <c r="D21" s="201">
        <v>-0.18609999999999999</v>
      </c>
    </row>
    <row r="22" spans="1:4">
      <c r="A22" t="s">
        <v>107</v>
      </c>
      <c r="B22" t="s">
        <v>107</v>
      </c>
      <c r="C22" s="195">
        <v>1877</v>
      </c>
      <c r="D22" s="201">
        <v>9.0600000000000014E-2</v>
      </c>
    </row>
    <row r="23" spans="1:4">
      <c r="A23" t="s">
        <v>83</v>
      </c>
      <c r="B23" t="s">
        <v>83</v>
      </c>
      <c r="C23" s="195">
        <v>1629</v>
      </c>
      <c r="D23" s="201">
        <v>0.33209999999999995</v>
      </c>
    </row>
    <row r="24" spans="1:4">
      <c r="A24" t="s">
        <v>72</v>
      </c>
      <c r="B24" t="s">
        <v>72</v>
      </c>
      <c r="C24" s="195">
        <v>1497</v>
      </c>
      <c r="D24" s="201">
        <v>0.33460000000000001</v>
      </c>
    </row>
    <row r="25" spans="1:4">
      <c r="A25" t="s">
        <v>68</v>
      </c>
      <c r="B25" t="s">
        <v>68</v>
      </c>
      <c r="C25" s="195">
        <v>2784</v>
      </c>
      <c r="D25" s="201">
        <v>2.7799999999999936E-2</v>
      </c>
    </row>
    <row r="26" spans="1:4">
      <c r="A26" t="s">
        <v>76</v>
      </c>
      <c r="B26" t="s">
        <v>76</v>
      </c>
      <c r="C26" s="195">
        <v>1630</v>
      </c>
      <c r="D26" s="201">
        <v>7.1200000000000041E-2</v>
      </c>
    </row>
    <row r="27" spans="1:4">
      <c r="A27" t="s">
        <v>92</v>
      </c>
      <c r="B27" t="s">
        <v>92</v>
      </c>
      <c r="C27" s="195">
        <v>2492</v>
      </c>
      <c r="D27" s="201">
        <v>-0.1653</v>
      </c>
    </row>
    <row r="28" spans="1:4">
      <c r="A28" t="s">
        <v>74</v>
      </c>
      <c r="B28" t="s">
        <v>74</v>
      </c>
      <c r="C28" s="195">
        <v>2508</v>
      </c>
      <c r="D28" s="201">
        <v>-0.15370000000000006</v>
      </c>
    </row>
    <row r="29" spans="1:4">
      <c r="A29" t="s">
        <v>102</v>
      </c>
      <c r="B29" t="s">
        <v>102</v>
      </c>
      <c r="C29" s="195">
        <v>2318</v>
      </c>
      <c r="D29" s="201">
        <v>-0.16370000000000001</v>
      </c>
    </row>
    <row r="30" spans="1:4">
      <c r="A30" t="s">
        <v>94</v>
      </c>
      <c r="B30" t="s">
        <v>94</v>
      </c>
      <c r="C30" s="195">
        <v>1624</v>
      </c>
      <c r="D30" s="201">
        <v>-0.19050000000000006</v>
      </c>
    </row>
    <row r="31" spans="1:4">
      <c r="A31" t="s">
        <v>88</v>
      </c>
      <c r="B31" t="s">
        <v>88</v>
      </c>
      <c r="C31" s="195">
        <v>2551</v>
      </c>
      <c r="D31" s="201">
        <v>2.3900000000000032E-2</v>
      </c>
    </row>
    <row r="32" spans="1:4">
      <c r="A32" t="s">
        <v>104</v>
      </c>
      <c r="B32" t="s">
        <v>104</v>
      </c>
      <c r="C32" s="195">
        <v>1512</v>
      </c>
      <c r="D32" s="201">
        <v>7.350000000000001E-2</v>
      </c>
    </row>
    <row r="33" spans="1:4">
      <c r="A33" t="s">
        <v>66</v>
      </c>
      <c r="B33" t="s">
        <v>66</v>
      </c>
      <c r="C33" s="195">
        <v>1666</v>
      </c>
      <c r="D33" s="201">
        <v>0.15890000000000004</v>
      </c>
    </row>
    <row r="34" spans="1:4">
      <c r="A34" t="s">
        <v>95</v>
      </c>
      <c r="B34" t="s">
        <v>95</v>
      </c>
      <c r="C34" s="195">
        <v>2839</v>
      </c>
      <c r="D34" s="201">
        <v>0.10790000000000005</v>
      </c>
    </row>
    <row r="35" spans="1:4">
      <c r="A35" t="s">
        <v>54</v>
      </c>
      <c r="B35" t="s">
        <v>54</v>
      </c>
      <c r="C35" s="195">
        <v>1761</v>
      </c>
      <c r="D35" s="201">
        <v>0.23090000000000005</v>
      </c>
    </row>
    <row r="36" spans="1:4">
      <c r="A36" t="s">
        <v>63</v>
      </c>
      <c r="B36" t="s">
        <v>63</v>
      </c>
      <c r="C36" s="195">
        <v>1880</v>
      </c>
      <c r="D36" s="201">
        <v>-1.3400000000000023E-2</v>
      </c>
    </row>
    <row r="37" spans="1:4">
      <c r="A37" t="s">
        <v>101</v>
      </c>
      <c r="B37" t="s">
        <v>101</v>
      </c>
      <c r="C37" s="195">
        <v>1432</v>
      </c>
      <c r="D37" s="201">
        <v>-0.33350000000000002</v>
      </c>
    </row>
    <row r="38" spans="1:4">
      <c r="A38" t="s">
        <v>59</v>
      </c>
      <c r="B38" t="s">
        <v>59</v>
      </c>
      <c r="C38" s="195">
        <v>2677</v>
      </c>
      <c r="D38" s="201">
        <v>-8.0200000000000049E-2</v>
      </c>
    </row>
    <row r="39" spans="1:4">
      <c r="A39" t="s">
        <v>81</v>
      </c>
      <c r="B39" t="s">
        <v>81</v>
      </c>
      <c r="C39" s="195">
        <v>3182</v>
      </c>
      <c r="D39" s="201">
        <v>-0.33079999999999993</v>
      </c>
    </row>
    <row r="40" spans="1:4">
      <c r="A40" t="s">
        <v>97</v>
      </c>
      <c r="B40" t="s">
        <v>97</v>
      </c>
      <c r="C40" s="195">
        <v>1799</v>
      </c>
      <c r="D40" s="201">
        <v>0.1608</v>
      </c>
    </row>
    <row r="41" spans="1:4">
      <c r="A41" t="s">
        <v>60</v>
      </c>
      <c r="B41" t="s">
        <v>60</v>
      </c>
      <c r="C41" s="195">
        <v>2318</v>
      </c>
      <c r="D41" s="201">
        <v>1.1799999999999977E-2</v>
      </c>
    </row>
    <row r="42" spans="1:4">
      <c r="A42" t="s">
        <v>99</v>
      </c>
      <c r="B42" t="s">
        <v>99</v>
      </c>
      <c r="C42" s="195">
        <v>1882</v>
      </c>
      <c r="D42" s="201">
        <v>0.20779999999999998</v>
      </c>
    </row>
    <row r="43" spans="1:4">
      <c r="A43" t="s">
        <v>78</v>
      </c>
      <c r="B43" t="s">
        <v>78</v>
      </c>
      <c r="C43" s="195">
        <v>2530</v>
      </c>
      <c r="D43" s="201">
        <v>-0.11680000000000001</v>
      </c>
    </row>
    <row r="44" spans="1:4">
      <c r="A44" t="s">
        <v>100</v>
      </c>
      <c r="B44" t="s">
        <v>100</v>
      </c>
      <c r="C44" s="195">
        <v>1642</v>
      </c>
      <c r="D44" s="201">
        <v>-0.2616</v>
      </c>
    </row>
    <row r="45" spans="1:4">
      <c r="A45" t="s">
        <v>65</v>
      </c>
      <c r="B45" t="s">
        <v>65</v>
      </c>
      <c r="C45" s="195">
        <v>2935</v>
      </c>
      <c r="D45" s="201">
        <v>-0.23210000000000003</v>
      </c>
    </row>
    <row r="46" spans="1:4">
      <c r="A46" t="s">
        <v>51</v>
      </c>
      <c r="B46" t="s">
        <v>51</v>
      </c>
      <c r="C46" s="195">
        <v>1984</v>
      </c>
      <c r="D46" s="201">
        <v>-5.5700000000000027E-2</v>
      </c>
    </row>
    <row r="47" spans="1:4">
      <c r="A47" t="s">
        <v>84</v>
      </c>
      <c r="B47" t="s">
        <v>84</v>
      </c>
      <c r="C47" s="195">
        <v>1172</v>
      </c>
      <c r="D47" s="201">
        <v>-0.20250000000000001</v>
      </c>
    </row>
    <row r="48" spans="1:4">
      <c r="A48" t="s">
        <v>110</v>
      </c>
      <c r="B48" t="s">
        <v>110</v>
      </c>
      <c r="C48" s="195">
        <v>1209</v>
      </c>
      <c r="D48" s="201">
        <v>0.35420000000000007</v>
      </c>
    </row>
    <row r="49" spans="1:4">
      <c r="A49" t="s">
        <v>73</v>
      </c>
      <c r="B49" t="s">
        <v>73</v>
      </c>
      <c r="C49" s="195">
        <v>2024</v>
      </c>
      <c r="D49" s="201">
        <v>0.10110000000000002</v>
      </c>
    </row>
    <row r="50" spans="1:4">
      <c r="A50" t="s">
        <v>86</v>
      </c>
      <c r="B50" t="s">
        <v>86</v>
      </c>
      <c r="C50" s="195">
        <v>1544</v>
      </c>
      <c r="D50" s="201">
        <v>0.192</v>
      </c>
    </row>
    <row r="51" spans="1:4">
      <c r="A51" t="s">
        <v>98</v>
      </c>
      <c r="B51" t="s">
        <v>98</v>
      </c>
      <c r="C51" s="195">
        <v>3451</v>
      </c>
      <c r="D51" s="201">
        <v>-0.38930000000000003</v>
      </c>
    </row>
    <row r="52" spans="1:4">
      <c r="A52" t="s">
        <v>70</v>
      </c>
      <c r="B52" t="s">
        <v>70</v>
      </c>
      <c r="C52" s="195">
        <v>1865</v>
      </c>
      <c r="D52" s="201">
        <v>6.2999999999999723E-3</v>
      </c>
    </row>
    <row r="53" spans="1:4">
      <c r="A53" t="s">
        <v>106</v>
      </c>
      <c r="B53" t="s">
        <v>106</v>
      </c>
      <c r="C53" s="195">
        <v>2521</v>
      </c>
      <c r="D53" s="201">
        <v>-0.43390000000000001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47D23-3A5E-4B6D-8761-B60E603A36D9}">
  <dimension ref="A1:I19"/>
  <sheetViews>
    <sheetView workbookViewId="0">
      <selection activeCell="F24" sqref="F24"/>
    </sheetView>
  </sheetViews>
  <sheetFormatPr defaultRowHeight="14.5"/>
  <cols>
    <col min="1" max="1" width="13.6328125" customWidth="1"/>
  </cols>
  <sheetData>
    <row r="1" spans="1:9">
      <c r="A1" t="s">
        <v>602</v>
      </c>
    </row>
    <row r="2" spans="1:9" ht="15" thickBot="1"/>
    <row r="3" spans="1:9">
      <c r="A3" s="199" t="s">
        <v>603</v>
      </c>
      <c r="B3" s="199"/>
    </row>
    <row r="4" spans="1:9">
      <c r="A4" s="196" t="s">
        <v>604</v>
      </c>
      <c r="B4" s="196">
        <v>0.66289432982082419</v>
      </c>
    </row>
    <row r="5" spans="1:9">
      <c r="A5" s="196" t="s">
        <v>605</v>
      </c>
      <c r="B5" s="196">
        <v>0.43942889250859968</v>
      </c>
    </row>
    <row r="6" spans="1:9">
      <c r="A6" s="196" t="s">
        <v>606</v>
      </c>
      <c r="B6" s="196">
        <v>0.41607176302979137</v>
      </c>
    </row>
    <row r="7" spans="1:9">
      <c r="A7" s="196" t="s">
        <v>607</v>
      </c>
      <c r="B7" s="196">
        <v>475.10405931968023</v>
      </c>
    </row>
    <row r="8" spans="1:9" ht="15" thickBot="1">
      <c r="A8" s="197" t="s">
        <v>608</v>
      </c>
      <c r="B8" s="197">
        <v>51</v>
      </c>
    </row>
    <row r="10" spans="1:9" ht="15" thickBot="1">
      <c r="A10" t="s">
        <v>609</v>
      </c>
    </row>
    <row r="11" spans="1:9">
      <c r="A11" s="198"/>
      <c r="B11" s="198" t="s">
        <v>613</v>
      </c>
      <c r="C11" s="198" t="s">
        <v>614</v>
      </c>
      <c r="D11" s="198" t="s">
        <v>615</v>
      </c>
      <c r="E11" s="198" t="s">
        <v>171</v>
      </c>
      <c r="F11" s="198" t="s">
        <v>616</v>
      </c>
    </row>
    <row r="12" spans="1:9">
      <c r="A12" s="196" t="s">
        <v>610</v>
      </c>
      <c r="B12" s="196">
        <v>2</v>
      </c>
      <c r="C12" s="196">
        <v>8493303.0027131438</v>
      </c>
      <c r="D12" s="196">
        <v>4246651.5013565719</v>
      </c>
      <c r="E12" s="196">
        <v>18.813480179886334</v>
      </c>
      <c r="F12" s="196">
        <v>9.2712232421679339E-7</v>
      </c>
    </row>
    <row r="13" spans="1:9">
      <c r="A13" s="196" t="s">
        <v>611</v>
      </c>
      <c r="B13" s="196">
        <v>48</v>
      </c>
      <c r="C13" s="196">
        <v>10834745.624737836</v>
      </c>
      <c r="D13" s="196">
        <v>225723.86718203826</v>
      </c>
      <c r="E13" s="196"/>
      <c r="F13" s="196"/>
    </row>
    <row r="14" spans="1:9" ht="15" thickBot="1">
      <c r="A14" s="197" t="s">
        <v>36</v>
      </c>
      <c r="B14" s="197">
        <v>50</v>
      </c>
      <c r="C14" s="197">
        <v>19328048.62745098</v>
      </c>
      <c r="D14" s="197"/>
      <c r="E14" s="197"/>
      <c r="F14" s="197"/>
    </row>
    <row r="15" spans="1:9" ht="15" thickBot="1"/>
    <row r="16" spans="1:9" ht="29">
      <c r="A16" s="198"/>
      <c r="B16" s="225" t="s">
        <v>617</v>
      </c>
      <c r="C16" s="225" t="s">
        <v>607</v>
      </c>
      <c r="D16" s="225" t="s">
        <v>618</v>
      </c>
      <c r="E16" s="225" t="s">
        <v>619</v>
      </c>
      <c r="F16" s="225" t="s">
        <v>620</v>
      </c>
      <c r="G16" s="225" t="s">
        <v>621</v>
      </c>
      <c r="H16" s="225" t="s">
        <v>622</v>
      </c>
      <c r="I16" s="225" t="s">
        <v>623</v>
      </c>
    </row>
    <row r="17" spans="1:9">
      <c r="A17" s="196" t="s">
        <v>612</v>
      </c>
      <c r="B17" s="196">
        <v>586.26216128699411</v>
      </c>
      <c r="C17" s="196">
        <v>576.8489750687171</v>
      </c>
      <c r="D17" s="196">
        <v>1.0163182854180433</v>
      </c>
      <c r="E17" s="196">
        <v>0.31457342672055166</v>
      </c>
      <c r="F17" s="196">
        <v>-573.57043788608212</v>
      </c>
      <c r="G17" s="196">
        <v>1746.0947604600703</v>
      </c>
      <c r="H17" s="196">
        <v>-573.57043788608212</v>
      </c>
      <c r="I17" s="196">
        <v>1746.0947604600703</v>
      </c>
    </row>
    <row r="18" spans="1:9">
      <c r="A18" s="196" t="s">
        <v>624</v>
      </c>
      <c r="B18" s="196">
        <v>-1512.1008372273034</v>
      </c>
      <c r="C18" s="196">
        <v>280.15606949911086</v>
      </c>
      <c r="D18" s="196">
        <v>-5.3973516973263447</v>
      </c>
      <c r="E18" s="196">
        <v>2.0578106161325361E-6</v>
      </c>
      <c r="F18" s="196">
        <v>-2075.3923681216056</v>
      </c>
      <c r="G18" s="196">
        <v>-948.80930633300125</v>
      </c>
      <c r="H18" s="196">
        <v>-2075.3923681216056</v>
      </c>
      <c r="I18" s="196">
        <v>-948.80930633300125</v>
      </c>
    </row>
    <row r="19" spans="1:9" ht="15" thickBot="1">
      <c r="A19" s="197" t="s">
        <v>634</v>
      </c>
      <c r="B19" s="197">
        <v>87.304167177794554</v>
      </c>
      <c r="C19" s="197">
        <v>33.069647773722153</v>
      </c>
      <c r="D19" s="197">
        <v>2.6400089827133963</v>
      </c>
      <c r="E19" s="197">
        <v>1.115045739198495E-2</v>
      </c>
      <c r="F19" s="197">
        <v>20.813183941558009</v>
      </c>
      <c r="G19" s="197">
        <v>153.7951504140311</v>
      </c>
      <c r="H19" s="197">
        <v>20.813183941558009</v>
      </c>
      <c r="I19" s="197">
        <v>153.7951504140311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E7C4B-F27C-442E-8A27-DEF9C68DB100}">
  <dimension ref="A1:I18"/>
  <sheetViews>
    <sheetView workbookViewId="0">
      <selection activeCell="C5" sqref="C5"/>
    </sheetView>
  </sheetViews>
  <sheetFormatPr defaultRowHeight="14.5"/>
  <cols>
    <col min="1" max="1" width="18.36328125" customWidth="1"/>
    <col min="2" max="2" width="14.1796875" customWidth="1"/>
  </cols>
  <sheetData>
    <row r="1" spans="1:9">
      <c r="A1" t="s">
        <v>602</v>
      </c>
    </row>
    <row r="2" spans="1:9" ht="15" thickBot="1"/>
    <row r="3" spans="1:9">
      <c r="A3" s="199" t="s">
        <v>603</v>
      </c>
      <c r="B3" s="199"/>
    </row>
    <row r="4" spans="1:9">
      <c r="A4" s="196" t="s">
        <v>604</v>
      </c>
      <c r="B4" s="196">
        <v>0.59835893391880612</v>
      </c>
    </row>
    <row r="5" spans="1:9">
      <c r="A5" s="196" t="s">
        <v>605</v>
      </c>
      <c r="B5" s="196">
        <v>0.35803341380045023</v>
      </c>
      <c r="C5">
        <f>SQRT(B5)</f>
        <v>0.59835893391880612</v>
      </c>
    </row>
    <row r="6" spans="1:9">
      <c r="A6" s="196" t="s">
        <v>606</v>
      </c>
      <c r="B6" s="196">
        <v>0.34493205489841866</v>
      </c>
    </row>
    <row r="7" spans="1:9">
      <c r="A7" s="196" t="s">
        <v>607</v>
      </c>
      <c r="B7" s="196">
        <v>503.2133761578234</v>
      </c>
    </row>
    <row r="8" spans="1:9" ht="15" thickBot="1">
      <c r="A8" s="197" t="s">
        <v>608</v>
      </c>
      <c r="B8" s="197">
        <v>51</v>
      </c>
    </row>
    <row r="10" spans="1:9" ht="15" thickBot="1">
      <c r="A10" t="s">
        <v>609</v>
      </c>
    </row>
    <row r="11" spans="1:9">
      <c r="A11" s="198"/>
      <c r="B11" s="198" t="s">
        <v>613</v>
      </c>
      <c r="C11" s="198" t="s">
        <v>614</v>
      </c>
      <c r="D11" s="198" t="s">
        <v>615</v>
      </c>
      <c r="E11" s="198" t="s">
        <v>171</v>
      </c>
      <c r="F11" s="198" t="s">
        <v>616</v>
      </c>
    </row>
    <row r="12" spans="1:9">
      <c r="A12" s="196" t="s">
        <v>610</v>
      </c>
      <c r="B12" s="196">
        <v>1</v>
      </c>
      <c r="C12" s="196">
        <v>6920087.232187381</v>
      </c>
      <c r="D12" s="196">
        <v>6920087.232187381</v>
      </c>
      <c r="E12" s="196">
        <v>27.327960135870331</v>
      </c>
      <c r="F12" s="196">
        <v>3.5282807522773091E-6</v>
      </c>
    </row>
    <row r="13" spans="1:9">
      <c r="A13" s="196" t="s">
        <v>611</v>
      </c>
      <c r="B13" s="196">
        <v>49</v>
      </c>
      <c r="C13" s="196">
        <v>12407961.395263599</v>
      </c>
      <c r="D13" s="196">
        <v>253223.70194415509</v>
      </c>
      <c r="E13" s="196"/>
      <c r="F13" s="196"/>
    </row>
    <row r="14" spans="1:9" ht="15" thickBot="1">
      <c r="A14" s="197" t="s">
        <v>36</v>
      </c>
      <c r="B14" s="197">
        <v>50</v>
      </c>
      <c r="C14" s="197">
        <v>19328048.62745098</v>
      </c>
      <c r="D14" s="197"/>
      <c r="E14" s="197"/>
      <c r="F14" s="197"/>
    </row>
    <row r="15" spans="1:9" ht="15" thickBot="1"/>
    <row r="16" spans="1:9">
      <c r="A16" s="198"/>
      <c r="B16" s="198" t="s">
        <v>617</v>
      </c>
      <c r="C16" s="198" t="s">
        <v>607</v>
      </c>
      <c r="D16" s="198" t="s">
        <v>618</v>
      </c>
      <c r="E16" s="198" t="s">
        <v>619</v>
      </c>
      <c r="F16" s="198" t="s">
        <v>620</v>
      </c>
      <c r="G16" s="198" t="s">
        <v>621</v>
      </c>
      <c r="H16" s="198" t="s">
        <v>622</v>
      </c>
      <c r="I16" s="198" t="s">
        <v>623</v>
      </c>
    </row>
    <row r="17" spans="1:9">
      <c r="A17" s="196" t="s">
        <v>612</v>
      </c>
      <c r="B17" s="196">
        <v>2098.9809823843016</v>
      </c>
      <c r="C17" s="196">
        <v>70.484086856747965</v>
      </c>
      <c r="D17" s="196">
        <v>29.779501671778423</v>
      </c>
      <c r="E17" s="196">
        <v>4.8022208947620502E-33</v>
      </c>
      <c r="F17" s="196">
        <v>1957.3379068253143</v>
      </c>
      <c r="G17" s="196">
        <v>2240.6240579432888</v>
      </c>
      <c r="H17" s="196">
        <v>1957.3379068253143</v>
      </c>
      <c r="I17" s="196">
        <v>2240.6240579432888</v>
      </c>
    </row>
    <row r="18" spans="1:9" ht="15" thickBot="1">
      <c r="A18" s="197" t="s">
        <v>624</v>
      </c>
      <c r="B18" s="197">
        <v>-1549.2405051781709</v>
      </c>
      <c r="C18" s="197">
        <v>296.35703113363184</v>
      </c>
      <c r="D18" s="197">
        <v>-5.2276151480259472</v>
      </c>
      <c r="E18" s="197">
        <v>3.5282807522772955E-6</v>
      </c>
      <c r="F18" s="197">
        <v>-2144.7922562934564</v>
      </c>
      <c r="G18" s="197">
        <v>-953.68875406288555</v>
      </c>
      <c r="H18" s="197">
        <v>-2144.7922562934564</v>
      </c>
      <c r="I18" s="197">
        <v>-953.68875406288555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Charts</vt:lpstr>
      </vt:variant>
      <vt:variant>
        <vt:i4>6</vt:i4>
      </vt:variant>
    </vt:vector>
  </HeadingPairs>
  <TitlesOfParts>
    <vt:vector size="20" baseType="lpstr">
      <vt:lpstr>2021 Feb 1 death data</vt:lpstr>
      <vt:lpstr>2023 Oct 1 death data</vt:lpstr>
      <vt:lpstr>Old states</vt:lpstr>
      <vt:lpstr>vaccination</vt:lpstr>
      <vt:lpstr>2020 election</vt:lpstr>
      <vt:lpstr>Regression with DC removed</vt:lpstr>
      <vt:lpstr>DC removed</vt:lpstr>
      <vt:lpstr>Regression with Percent Age</vt:lpstr>
      <vt:lpstr>Regression biden</vt:lpstr>
      <vt:lpstr>Regression biden vax age</vt:lpstr>
      <vt:lpstr>Regression age vax</vt:lpstr>
      <vt:lpstr>Regression vax</vt:lpstr>
      <vt:lpstr>Analysis</vt:lpstr>
      <vt:lpstr>Documentation Information</vt:lpstr>
      <vt:lpstr>First Data</vt:lpstr>
      <vt:lpstr>First Data with fit</vt:lpstr>
      <vt:lpstr>DC removed fit</vt:lpstr>
      <vt:lpstr>Age and Biden margin</vt:lpstr>
      <vt:lpstr>Correlation in Politics and Vax</vt:lpstr>
      <vt:lpstr>Correlation in Politics and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Pat Campbell</dc:creator>
  <cp:lastModifiedBy>Mary Pat Campbell</cp:lastModifiedBy>
  <dcterms:created xsi:type="dcterms:W3CDTF">2023-10-02T21:11:28Z</dcterms:created>
  <dcterms:modified xsi:type="dcterms:W3CDTF">2023-10-02T23:11:45Z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{AA31EC36-42AC-40FA-B758-DCA67DEE31BA}</vt:lpwstr>
  </property>
</Properties>
</file>